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Wydzial_KPO\Koordynacja\Działania w Facebook\News nabory horyzontalny\News 2026\09. wrzesień\Regiony_pojedyńcze tabele\"/>
    </mc:Choice>
  </mc:AlternateContent>
  <xr:revisionPtr revIDLastSave="0" documentId="13_ncr:1_{1796E215-554D-45F6-87E5-C9EE34C81B5A}" xr6:coauthVersionLast="47" xr6:coauthVersionMax="47" xr10:uidLastSave="{00000000-0000-0000-0000-000000000000}"/>
  <bookViews>
    <workbookView xWindow="-80" yWindow="-80" windowWidth="19360" windowHeight="10240" firstSheet="6" activeTab="12" xr2:uid="{00000000-000D-0000-FFFF-FFFF00000000}"/>
  </bookViews>
  <sheets>
    <sheet name="Dolnośląskie" sheetId="9" r:id="rId1"/>
    <sheet name="Kujawsko-Pomorskie" sheetId="14" r:id="rId2"/>
    <sheet name="Lubelskie" sheetId="38" r:id="rId3"/>
    <sheet name="Lubuskie" sheetId="15" r:id="rId4"/>
    <sheet name="Łódzkie" sheetId="16" r:id="rId5"/>
    <sheet name="Małopolskie" sheetId="18" r:id="rId6"/>
    <sheet name="Mazowieckie" sheetId="17" r:id="rId7"/>
    <sheet name="Opolskie" sheetId="19" r:id="rId8"/>
    <sheet name="Podkarpackie" sheetId="41" r:id="rId9"/>
    <sheet name="Podlaskie" sheetId="39" r:id="rId10"/>
    <sheet name="Pomorskie" sheetId="22" r:id="rId11"/>
    <sheet name="Śląskie" sheetId="23" r:id="rId12"/>
    <sheet name="Świętokrzyskie" sheetId="24" r:id="rId13"/>
    <sheet name="Warmia i Mazury" sheetId="40" r:id="rId14"/>
    <sheet name="Wielkopolskie" sheetId="13" r:id="rId15"/>
    <sheet name="Zachodniopomorskie" sheetId="21" r:id="rId16"/>
    <sheet name="Arkusz1" sheetId="2" state="hidden" r:id="rId17"/>
  </sheets>
  <definedNames>
    <definedName name="_xlnm._FilterDatabase" localSheetId="0" hidden="1">Dolnośląskie!#REF!</definedName>
    <definedName name="_xlnm._FilterDatabase" localSheetId="1" hidden="1">'Kujawsko-Pomorskie'!#REF!</definedName>
    <definedName name="_xlnm._FilterDatabase" localSheetId="3" hidden="1">Lubuskie!$A$1:$K$4</definedName>
    <definedName name="_xlnm._FilterDatabase" localSheetId="4" hidden="1">Łódzkie!#REF!</definedName>
    <definedName name="_xlnm._FilterDatabase" localSheetId="5" hidden="1">Małopolskie!$A$1:$K$4</definedName>
    <definedName name="_xlnm._FilterDatabase" localSheetId="6" hidden="1">Mazowieckie!$A$1:$K$5</definedName>
    <definedName name="_xlnm._FilterDatabase" localSheetId="7" hidden="1">Opolskie!$A$1:$K$1</definedName>
    <definedName name="_xlnm._FilterDatabase" localSheetId="8" hidden="1">Podkarpackie!#REF!</definedName>
    <definedName name="_xlnm._FilterDatabase" localSheetId="9" hidden="1">Podlaskie!$A$1:$K$11</definedName>
    <definedName name="_xlnm._FilterDatabase" localSheetId="10" hidden="1">Pomorskie!$A$1:$K$1</definedName>
    <definedName name="_xlnm._FilterDatabase" localSheetId="11" hidden="1">Śląskie!#REF!</definedName>
    <definedName name="_xlnm._FilterDatabase" localSheetId="13" hidden="1">'Warmia i Mazury'!$A$1:$K$5</definedName>
    <definedName name="_xlnm._FilterDatabase" localSheetId="14" hidden="1">Wielkopolskie!$A$1:$K$9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41" l="1"/>
  <c r="H9" i="41"/>
  <c r="H5" i="15" l="1"/>
  <c r="H11" i="14" l="1"/>
  <c r="H8" i="9" l="1"/>
  <c r="H3" i="22"/>
  <c r="H16" i="39" l="1"/>
  <c r="H5" i="23" l="1"/>
  <c r="H7" i="40" l="1"/>
  <c r="H12" i="38" l="1"/>
  <c r="H5" i="19"/>
  <c r="H5" i="13" l="1"/>
  <c r="H5" i="21" l="1"/>
  <c r="H8" i="16" l="1"/>
</calcChain>
</file>

<file path=xl/sharedStrings.xml><?xml version="1.0" encoding="utf-8"?>
<sst xmlns="http://schemas.openxmlformats.org/spreadsheetml/2006/main" count="838" uniqueCount="370">
  <si>
    <t>Lp.</t>
  </si>
  <si>
    <t>Nr działania/poddziałania</t>
  </si>
  <si>
    <t>Nazwa działania/poddziałania</t>
  </si>
  <si>
    <t>Uwagi</t>
  </si>
  <si>
    <t>Fundusze Europejskie dla Dolnego Śląska 2021-2027</t>
  </si>
  <si>
    <t>Fundusze Europejskie dla Kujaw i Pomorza 2021-2027</t>
  </si>
  <si>
    <t>Fundusze Europejskie dla Lubuskiego 2021-2027</t>
  </si>
  <si>
    <t>Fundusze Europejskie dla Łódzkiego 2021-2027</t>
  </si>
  <si>
    <t>Fundusze Europejskie dla Małopolski 2021-2027</t>
  </si>
  <si>
    <t>Fundusze Europejskie dla Mazowsza 2021-2027</t>
  </si>
  <si>
    <t>Fundusze Europejskie dla Opolskiego 2021-2027</t>
  </si>
  <si>
    <t>Fundusze Europejskie dla Podkarpacia 2021-2027</t>
  </si>
  <si>
    <t>Fundusze Europejskie dla Podlaskiego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</si>
  <si>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</si>
  <si>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</si>
  <si>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</si>
  <si>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Warmii i Mazur 2021-2027</t>
  </si>
  <si>
    <t>Fundusze Europejskie dla Wielkopolski 2021-2027</t>
  </si>
  <si>
    <t>Fundusze Europejskie dla Pomorza Zachodniego 2021-2027</t>
  </si>
  <si>
    <t>Czy nabór jest nowy? (wybierz TAK/ NIE)</t>
  </si>
  <si>
    <t>Link do naboru (jeśli nie ogłoszony, to planowana data ogłoszenia)</t>
  </si>
  <si>
    <t>Czy nabór jest dla przedsiębiorców? (wybierz TAK/ NIE)</t>
  </si>
  <si>
    <t>Budżet naboru (w milionach złotych, dwa miejsca po przecinku)</t>
  </si>
  <si>
    <t>Instytucja organizująca nabór (pełna nazwa)</t>
  </si>
  <si>
    <t>Data rozpoczęcia naboru (rrrr-mm-dd)</t>
  </si>
  <si>
    <t>Data zakończenia naboru (rrrr-mm-dd)</t>
  </si>
  <si>
    <t>Fundusze Europejskie dla Lubelskiego 2021-2027</t>
  </si>
  <si>
    <t>TAK</t>
  </si>
  <si>
    <t>NIE</t>
  </si>
  <si>
    <t>8.6</t>
  </si>
  <si>
    <t>Wojewódzki Urząd Pracy we Wrocławiu</t>
  </si>
  <si>
    <t>Urząd Marszałkowski Województwa Podlaskiego w Białymstoku</t>
  </si>
  <si>
    <t>SUMA</t>
  </si>
  <si>
    <t>09.02</t>
  </si>
  <si>
    <t>Rozwój ZIT</t>
  </si>
  <si>
    <t>Departament Europejskiego Funduszu Społecznego</t>
  </si>
  <si>
    <t>Wojewódzki Urząd Pracy w Katowicach</t>
  </si>
  <si>
    <t>https://funduszeue.slaskie.pl/web/guest/nabory/lsi/449</t>
  </si>
  <si>
    <t>Działanie 05.04</t>
  </si>
  <si>
    <t>po zatwierdzeniu przez Zarząd</t>
  </si>
  <si>
    <t>Mazowiecka Jednostka Wdrażania Programów Unijnych</t>
  </si>
  <si>
    <t>Urząd Marszałkowski Województwa Łódzkiego</t>
  </si>
  <si>
    <t>Zarząd Województwa Wielkopolskiego</t>
  </si>
  <si>
    <t>8.1</t>
  </si>
  <si>
    <t>Rozwój zdolności uczniów poza edukacją formalną
nabór nr FEPK.08.01-IZ.00-001/24</t>
  </si>
  <si>
    <t>Integracja społeczna
nabór nr FEPK.08.06-IZ.00-001/24</t>
  </si>
  <si>
    <t>8.3</t>
  </si>
  <si>
    <t>Wsparcie jakości edukacji
nabór nr FEPK.08.03-IZ.00-001/24</t>
  </si>
  <si>
    <t>8.5</t>
  </si>
  <si>
    <t>Usługi społeczne świadczone w społeczności lokalnej
nabór nr FEPK.08.05-IZ.00-001/24</t>
  </si>
  <si>
    <t>8.4</t>
  </si>
  <si>
    <t>Wsparcie osób dorosłych w zdobywaniu kompetencji
nabór nr FEPK.08.04-IZ.00-001/24</t>
  </si>
  <si>
    <t>Urząd Marszałkowski Województwa Podkarpackiego</t>
  </si>
  <si>
    <t>https://funduszeue.podkarpackie.pl/nabory-wnioskow/8-rozwoj-zdolnosci-uczniow-poza-edukacja-formalna-nabor-nr-fepk-08-01-iz-00-001-24</t>
  </si>
  <si>
    <t xml:space="preserve">https://funduszeue.podkarpackie.pl/nabory-wnioskow/8-6-integracja-spoleczna-nabor-nr-fepk-08-06-iz-00-001-24 </t>
  </si>
  <si>
    <t>https://funduszeue.podkarpackie.pl/nabory-wnioskow/8-3-wsparcie-osob-doroslych-w-zdobywaniu-kompetencji-nabor-nr-fepk-08-03-iz-00-001-24</t>
  </si>
  <si>
    <t>https://funduszeue.podkarpackie.pl/nabory-wnioskow/8-5-uslugi-spoleczne-swiadczone-w-spolecznosci-lokalnej-nabor-nr-fepk-08-05-iz-00-001-24</t>
  </si>
  <si>
    <t>https://funduszeue.podkarpackie.pl/nabory-wnioskow/8-04-wsparcie-osob-doroslych-w-zdobywaniu-kompetencji-nabor-nr-fepk-08-04-iz-00-001-24</t>
  </si>
  <si>
    <t>Wojewódzki Urząd Pracy w Szczecinie</t>
  </si>
  <si>
    <t>Instytucja Zarządzająca Programem Regionalnym Fundusze Europejskie dla Kujaw i Pomorza 2021-2027</t>
  </si>
  <si>
    <t>2.12</t>
  </si>
  <si>
    <t>Zintegrowana terytorialnie ochrona przyrody</t>
  </si>
  <si>
    <t>4.4</t>
  </si>
  <si>
    <t>Zintegrowane terytorialnie inwestycje społeczne</t>
  </si>
  <si>
    <t>https://funduszeuepodlaskie.pl/nabory-wnioskow-parki-bioroznorodnosci-w-bof-1-26/</t>
  </si>
  <si>
    <t>https://funduszeuepodlaskie.pl/nabory-wnioskow-poprawa-dostepnosci-architektonicznej-na-terenie-bof-1-26/</t>
  </si>
  <si>
    <t>Członkowie Stowarzyszenia Białostockiego Obszaru Funkcjonalnego, tj.: Miasto Białystok, Gmina Choroszcz, Gmina Czarna Białostocka, Gmina Dobrzyniewo Duże, Gmina Grabówka, Gmina Juchnowiec Kościelny, Gmina Łapy, Gmina Supraśl, Gmina Turośń Kościelna, Gmina Wasilków, Gmina Zabłudów</t>
  </si>
  <si>
    <t>2.3</t>
  </si>
  <si>
    <t>Zintegrowana terytorialnie efektywność energetyczna</t>
  </si>
  <si>
    <t>5.4</t>
  </si>
  <si>
    <t>Lokalna kultura i turystyka</t>
  </si>
  <si>
    <t>https://funduszeuepodlaskie.pl/nabory-wnioskow-modernizacja-energetyczna-obiektow-uzytecznosci-publicznej-w-mof-miasta-lomzy-1-26/</t>
  </si>
  <si>
    <t>Członkowie Miejskiego Obszaru Funkcjonalnego Miasta Łomży, tj. : Gmina Łomża, Miasto Łomża, Gmina Nowogród, Gmina Piątnica.</t>
  </si>
  <si>
    <t>FEDS.07.07</t>
  </si>
  <si>
    <t>FEDS.07.07 
Rozwój usług społecznych 
i zdrowotnych</t>
  </si>
  <si>
    <t>Lubelska Agencja Wspierania Przedsiębiorczości w Lublinie</t>
  </si>
  <si>
    <t>Dolnośląska Instytucja Pośrednicząca</t>
  </si>
  <si>
    <t>suma</t>
  </si>
  <si>
    <t>Urząd Marszałkowski Województwa Małopolskiego, Departament Funduszy Europejskich</t>
  </si>
  <si>
    <t>5.19</t>
  </si>
  <si>
    <t>5.19 Regionalne ścieżki rowerowe VeloMałopolska, typ A. Regionalne ścieżki rowerowe VeloMałopolska</t>
  </si>
  <si>
    <t>https://www.fundusze.malopolska.pl/nabory/13639-dzialanie-519-regionalne-sciezki-rowerowe-velomalopolska-typ-projektu</t>
  </si>
  <si>
    <t>Podmiotami uprawnionymi do ubiegania się o dofinansowanie w ramach przedmiotowego naboru są członkowie Miejskiego Obszaru Funkcjonalnego Miasta Łomży</t>
  </si>
  <si>
    <t>https://funduszeuepodlaskie.pl/nabory-wnioskow-inwestycje-w-infrastrukture-spoleczna-zwiazana-z-organizacja-uslug-spolecznych-2-26/</t>
  </si>
  <si>
    <t>Infrastruktura w turystyce i kulturze</t>
  </si>
  <si>
    <t>Jedynym wnioskodawcą uprawnionym do aplikowania o środki w ramach przedmiotowego konkursu jest Województwo Małopolskie. Pozostałe  podmioty mogą występować jedynie jako partnerzy w projekcie.</t>
  </si>
  <si>
    <t>06.13</t>
  </si>
  <si>
    <t>Wsparcie działalności przedsiębiorstw w zakresie B+R</t>
  </si>
  <si>
    <t>Wsparcie przemysłu obronnego</t>
  </si>
  <si>
    <t>2.7</t>
  </si>
  <si>
    <t xml:space="preserve">Usługi społeczne i zdrowotne </t>
  </si>
  <si>
    <t>2.8</t>
  </si>
  <si>
    <t xml:space="preserve">UMWW-M Departament Europejski Fundusz Rozwoju Regionalnego </t>
  </si>
  <si>
    <t>proj. strategiczny, z bocianem przez EGO</t>
  </si>
  <si>
    <t>https://funduszeeuropejskie.warmia.mazury.pl/nabory/312</t>
  </si>
  <si>
    <t>Szlaki turystyczne</t>
  </si>
  <si>
    <t xml:space="preserve">FEWM.11.03-IZ.00-003/26 </t>
  </si>
  <si>
    <t>Działanie 02.01</t>
  </si>
  <si>
    <t>Efektywność energetyczna - dotacje</t>
  </si>
  <si>
    <t xml:space="preserve">Instytucja Zarządzająca programem Fundusze Europejskie dla Świętokrzyskiego 2021-2027,  Departament Europejskiego Funduszu Rozwoju Regionalnego (DWEFRR) </t>
  </si>
  <si>
    <t>https://funduszeueswietokrzyskie.pl/nabory/ogloszenie-naboru-nr-fesw-02-01-iz-00-002-25-efektywnosc-energetyczna-dotacje</t>
  </si>
  <si>
    <t xml:space="preserve">Zakres projektu musi wynikać z aktualnego świadectwa charakterystyki energetycznej oraz z opracowanego dla każdego z budynków oddzielnie audytu energetycznego, sporządzonego nie wcześniej niż dwa lata przed dniem ogłoszenia naboru. </t>
  </si>
  <si>
    <t>https://funduszeueswietokrzyskie.pl/nabory/ogloszenie-naboru-nr-fesw-02-01-iz-00-003-25-efektywnosc-energetyczna-dotacje</t>
  </si>
  <si>
    <t xml:space="preserve">Możliwość objęcia projektem poprawy efektywności energetycznej mieszkalnych budynków komunalnych (wielorodzinnych budynków mieszkalnych stanowiących w 100% mienie komunalne). Zakres projektu musi wynikać z aktualnego świadectwa charakterystyki energetycznej oraz z opracowanego dla każdego z budynków oddzielnie audytu energetycznego, sporządzonego nie wcześniej niż dwa lata przed dniem ogłoszenia naboru. </t>
  </si>
  <si>
    <t>Działanie 02.05</t>
  </si>
  <si>
    <t>Gospodarowanie zasobami wody i przeciwdziałanie klęskom żywiołowym</t>
  </si>
  <si>
    <t xml:space="preserve">Zarząd Województwa Świętokrzyskiego z siedzibą al. IX Wieków Kielc 3; 25-516 Kielce </t>
  </si>
  <si>
    <t>https://funduszeueswietokrzyskie.pl/nabory?szukaj=&amp;dzialanie%5B%5D=2.5&amp;termin_od=&amp;termin_do=&amp;sort=najnowsze</t>
  </si>
  <si>
    <t>Mała retencja</t>
  </si>
  <si>
    <t>Działanie 02.07</t>
  </si>
  <si>
    <t>Gospodarowanie odpadami - dotacje</t>
  </si>
  <si>
    <t>https://funduszeueswietokrzyskie.pl/nabory/ogloszenie-naboru-nr-fesw-02-07-iz-00-001-25-gospodarowanie-odpadami-dotacje</t>
  </si>
  <si>
    <t>Wsparcie dla zakładów przetwarzania odpadów komunalnych</t>
  </si>
  <si>
    <t>Działanie 04.02</t>
  </si>
  <si>
    <t>Rozwój transportu zbiorowego i poprawa bezpieczeństwa ruchu</t>
  </si>
  <si>
    <t>jeszcze nie ogłoszony</t>
  </si>
  <si>
    <t>Zarząd Województwa Świętokrzyskiego</t>
  </si>
  <si>
    <t>https://funduszeueswietokrzyskie.pl/nabory/ogloszenie-naboru-nr-fesw-05-04-iz-00-001-25-infrastruktura-w-turystyce-i-kulturze</t>
  </si>
  <si>
    <t>Działanie 09.04</t>
  </si>
  <si>
    <t xml:space="preserve">Zwiększenie dostępności usług społecznych i zdrowotnych </t>
  </si>
  <si>
    <t>Urząd Marszałkowski Województa Świętokrzyskiego - Departament Wdrażania Europejskiego Funduszu Społecznego</t>
  </si>
  <si>
    <t>Działanie 01.05</t>
  </si>
  <si>
    <t>Wsparcie dla konsorcjów</t>
  </si>
  <si>
    <t>Działanie 09.01</t>
  </si>
  <si>
    <t>Wzmocnienie lokalnych systemów dostępu do wody</t>
  </si>
  <si>
    <t>10.03</t>
  </si>
  <si>
    <t xml:space="preserve">Wsparcie MŚP na rzecz transformacji </t>
  </si>
  <si>
    <t>Śląskie Centrum Przedsiębiorczości</t>
  </si>
  <si>
    <t>https://funduszeue.slaskie.pl/web/guest/nabory/lsi/556</t>
  </si>
  <si>
    <t>Gospodarka wodno-ściekowa</t>
  </si>
  <si>
    <t>STEP dla rozwoju biotechnologii</t>
  </si>
  <si>
    <t>FEMA.08.02-IP.01-113/26</t>
  </si>
  <si>
    <t>Ekonomia społeczna</t>
  </si>
  <si>
    <t>FEMA.08.02-IP.01-114/26</t>
  </si>
  <si>
    <t>9.5</t>
  </si>
  <si>
    <t>Ochrona środowiska pracy</t>
  </si>
  <si>
    <t>11.1</t>
  </si>
  <si>
    <t>Rewitalizacja zdegradowanych obszarów miejskich</t>
  </si>
  <si>
    <t>Wsparcie przedsiębiorstw w sektorze obronnym i bezpieczeństwa</t>
  </si>
  <si>
    <t>Wojewódzki Urząd Pracy w Lublinie</t>
  </si>
  <si>
    <t>Wzrost dostępności usług społecznych</t>
  </si>
  <si>
    <t>FELD.08.04</t>
  </si>
  <si>
    <t>https://funduszeue.lodzkie.pl/nabory/dzialanie-feld0804-zdrowy-pracownik-4</t>
  </si>
  <si>
    <t>6.4</t>
  </si>
  <si>
    <t>Wojewódzki Urząd Pracy w Krakowie</t>
  </si>
  <si>
    <t>4.3</t>
  </si>
  <si>
    <t>https://funduszeuedolnoslaskie.pl/nabory/14286-nabor-konkurencyjny-nr-feds0707-ip02-49926-programy-profilaktyki-chorob-bedacych</t>
  </si>
  <si>
    <t>FEDS.16.01</t>
  </si>
  <si>
    <t>FEDS.16.01 
Przystępne cenowo i zrównoważone mieszkania</t>
  </si>
  <si>
    <t>Urząd Marszałkowski Województwa Dolnośląskiego</t>
  </si>
  <si>
    <t>data ogłoszenia naboru: 27 sierpnia 2026 r.</t>
  </si>
  <si>
    <t>FEDS.18.01</t>
  </si>
  <si>
    <t>FEDS.18.01 Przystępne cenowo i zrównoważone mieszkania na obszarach górniczych</t>
  </si>
  <si>
    <t xml:space="preserve">Zdrowy pracownik </t>
  </si>
  <si>
    <t xml:space="preserve">Mikro, małe i średnie przedsiębiorstwa
Samorządy, organizacje i inne podmioty
Administracja publiczna
Przedsiębiorstwa realizujące cele publiczne
Instytucje ochrony zdrowia
Duże przedsiębiorstwa
Organizacje społeczne i związki wyznaniowe
Instytucje nauki i edukacji </t>
  </si>
  <si>
    <t>FELD.02.15</t>
  </si>
  <si>
    <t xml:space="preserve">Bioróżnorodność </t>
  </si>
  <si>
    <t>https://funduszeue.lodzkie.pl/nabory/feld0215-bioroznorodnosc</t>
  </si>
  <si>
    <t>Samorządy, organizacje i inne podmioty
Administracja publiczna
Administracja rządowa
Jednostki Samorządu Terytorialnego
Służby publiczne inne niż administracja
Lasy Państwowe, parki narodowe i krajobrazowe
Organizacje społeczne i związki wyznaniowe
Instytucje nauki i edukacji
Jednostki naukowe
Uczelnie wyższe</t>
  </si>
  <si>
    <t>FELD.01.04</t>
  </si>
  <si>
    <t xml:space="preserve">Cyfryzacja </t>
  </si>
  <si>
    <t>Centrum Obsługi Przedsiębiorcy</t>
  </si>
  <si>
    <t>https://funduszeue.lodzkie.pl/nabory/dzialanie-feld0104-cyfryzacja-2</t>
  </si>
  <si>
    <t>Instytucje kultury i sportu
Jednostki naukowe
Samorządy, organizacje i inne podmioty
Jednostki Samorządu Terytorialnego
Organizacje pozarządowe
Uczelnie wyższe</t>
  </si>
  <si>
    <t>FELD.09.06</t>
  </si>
  <si>
    <t>B+R dla transformacji</t>
  </si>
  <si>
    <t>https://funduszeue.lodzkie.pl/nabory/dzialanie-feld0906-br-dla-transformacji-0</t>
  </si>
  <si>
    <t xml:space="preserve">Duże przedsiębiorstwa </t>
  </si>
  <si>
    <t>FELD.16.01</t>
  </si>
  <si>
    <t>Dostępne mieszkalnictwo</t>
  </si>
  <si>
    <t>https://funduszeue.lodzkie.pl/nabory/dzialanie-feld1601-dostepne-mieszkalnictwo</t>
  </si>
  <si>
    <t xml:space="preserve">Samorządy, organizacje i inne podmioty
Administracja publiczna
Jednostki Samorządu Terytorialnego
Przedsiębiorstwa realizujące cele publiczne </t>
  </si>
  <si>
    <t>FELD.08.01</t>
  </si>
  <si>
    <t>Wzmocnienie równości płci</t>
  </si>
  <si>
    <t>https://funduszeue.lodzkie.pl/nabory/dzialanie-feld0801-wzmocnienie-rownosci-plci-3</t>
  </si>
  <si>
    <t>Administracja publiczna
Instytucje nauki i edukacji
Instytucje ochrony zdrowia
Instytucje wspierające biznes
Organizacje społeczne i związki wyznaniowe
Partnerzy społeczni
Przedsiębiorstwa
Przedsiębiorstwa realizujące cele publiczne
Służby publiczne</t>
  </si>
  <si>
    <t>30.09.2026*</t>
  </si>
  <si>
    <t>1.</t>
  </si>
  <si>
    <t>https://funduszeueswietokrzyskie.pl/nabory/ogloszenie-naboru-nr-fesw-01-02-iz-00-004-26-w-ramach-1-2-wsparcie-dzialalnosci-przedsiebiorstw-w-zakresie-b-r</t>
  </si>
  <si>
    <t>2.</t>
  </si>
  <si>
    <t>https://funduszeueswietokrzyskie.pl/nabory/ogloszenie-naboru-nr-fesw-01-02-iz-00-003-26-w-ramach-1-2-wsparcie-dzialalnosci-przedsiebiorstw-w-zakresie-b-r</t>
  </si>
  <si>
    <t>3.</t>
  </si>
  <si>
    <t>4.</t>
  </si>
  <si>
    <t>https://funduszeueswietokrzyskie.pl/nabory/ogloszenie-naboru-nr-fesw-01-05-iz-00-002-26-w-ramach-dzialania-1-5-zwiekszenie-potencjalu-msp-i-rozwoj-regionalnego-ekosystemu-innowacji</t>
  </si>
  <si>
    <t>5.</t>
  </si>
  <si>
    <t>6.</t>
  </si>
  <si>
    <t>7.</t>
  </si>
  <si>
    <t>8.</t>
  </si>
  <si>
    <t>9.</t>
  </si>
  <si>
    <t>10.</t>
  </si>
  <si>
    <t>13.</t>
  </si>
  <si>
    <t>14.</t>
  </si>
  <si>
    <t>15.</t>
  </si>
  <si>
    <t>16.</t>
  </si>
  <si>
    <t>7.5</t>
  </si>
  <si>
    <t>Wspieranie zatrudnienia w regionie – projekty podmiotów innych niż PUP</t>
  </si>
  <si>
    <t>Wojewódzki Urząd Pracy w Białymstoku</t>
  </si>
  <si>
    <t>https://funduszeuepodlaskie.pl/nabory-wnioskow-inicjatywa-alma-wsparcie-osob-mlodych-nalezacych-do-kategorii-neet-realizowane-w-projekcie-ohp-lub-innych-projektach-001-26/</t>
  </si>
  <si>
    <t>FEMA.02.05-IP.01-093/26</t>
  </si>
  <si>
    <t>https://funduszeuedlamazowsza.eu/lista_nabory/2-5-gospodarka-wodno-sciekowa-typ-projektu-zarzadzanie-efektywnymi-inteligentnymi-sieciami-wodociagowymi-nr-fema-02-05-ip-01-093-26-dla-regionu-rws-albo-rmr/</t>
  </si>
  <si>
    <t>FEMA.12.01-IP.01-092/26</t>
  </si>
  <si>
    <t>https://funduszeuedlamazowsza.eu/lista_nabory/12-1-step-dla-rozwoju-biotechnologii-typ-projektu-rozwoj-terapii-genowych-nr-fema-12-01-ip-01-092-26-dla-rws-oraz-rmr/</t>
  </si>
  <si>
    <t xml:space="preserve"> Lubelskie MŚP na rynkach zagranicznych</t>
  </si>
  <si>
    <t>Urząd Marszałkowski Województwa Lubelskiego            w Lublinie</t>
  </si>
  <si>
    <t>14.1</t>
  </si>
  <si>
    <t>https://funduszeue.lubelskie.pl/lawp/nabory/14.1-wsparcie-przedsiebiorstw-w-sektorze-obronnym-i-bezpieczenstwa/14.1-wsparcie-przedsiebiorstw-w-sektorze-obronnym-i-bezpieczenstwa-felu.14.01-ip.01-001-26/</t>
  </si>
  <si>
    <t>17.</t>
  </si>
  <si>
    <t>17.3</t>
  </si>
  <si>
    <t>Obronność i bezpieczeństwo na rynku pracy</t>
  </si>
  <si>
    <t>18.</t>
  </si>
  <si>
    <t>17.4</t>
  </si>
  <si>
    <t>Edukacja na rzecz obronności i bezpieczeństwa</t>
  </si>
  <si>
    <t>19.</t>
  </si>
  <si>
    <t>20.</t>
  </si>
  <si>
    <t>18.1</t>
  </si>
  <si>
    <t>Aktywizacja zawodowa w sektorach związanych z dekarbonizacją</t>
  </si>
  <si>
    <t>21.</t>
  </si>
  <si>
    <t>18.2</t>
  </si>
  <si>
    <t>Rynek pracy na rzecz dekarbonizacji</t>
  </si>
  <si>
    <t>06.14</t>
  </si>
  <si>
    <t>Usługi społeczne i zdrowotne w ramach ZIT</t>
  </si>
  <si>
    <t>Projekty realizowane w oparciu o listę projektów Strategii ZIT MOF Piły posiadającej pozytywną opinię Instytucji Zarządzającej FEW.</t>
  </si>
  <si>
    <t>10.01</t>
  </si>
  <si>
    <t>Rynek pracy, kształcenie i aktywne społeczeństwo wspierające transformację gospodarki</t>
  </si>
  <si>
    <t>Inwestycje dla bezpieczeństwa i obrony, typ projektu Wsparcie działalności badawczo - rozwojowej (B+R) oraz testowej w obszarach istotnych dla obronności i bezpieczeństwa  
nr naboru FEPK.11.01-IZ.00-002/26</t>
  </si>
  <si>
    <t>https://funduszeue.podkarpackie.pl/nabory-wnioskow/11-1-inwestycje-dla-bezpieczenstwa-i-obrony-typ-projektu-wsparcie-dzialalnosci-badawczo-rozwojowej-b-r-oraz-testowej-w-obszarach-istotnych-dla-obronnosci-i-bezpieczenstwa-nr-naboru-fepk-11-01-iz-00-002-26</t>
  </si>
  <si>
    <t>Suma</t>
  </si>
  <si>
    <t>05.14</t>
  </si>
  <si>
    <t>Usługi rozwojowe dla kadr administracji samorządowej</t>
  </si>
  <si>
    <t xml:space="preserve">  Wsparcie służb ratowniczych</t>
  </si>
  <si>
    <t>https://funduszeue.kujawsko-pomorskie.pl/nabory/dzialanie-2-8-wsparcie-sluzb-ratowniczych-nabor-nr-fekp-02-08-iz-00-297-26/</t>
  </si>
  <si>
    <t>8.24</t>
  </si>
  <si>
    <t xml:space="preserve">Dotyczy Regionalnego Programu Zdrowotnego pn. Program profilaktyki raka skóry dla mieszkańców województwa wielkopolskiego. </t>
  </si>
  <si>
    <t xml:space="preserve">FEOP.03.01 </t>
  </si>
  <si>
    <t>Mobilność miejska</t>
  </si>
  <si>
    <t>2026-09-25</t>
  </si>
  <si>
    <t>2026-10-22</t>
  </si>
  <si>
    <t>Tak</t>
  </si>
  <si>
    <t>Instytucja Zarządzająca FEO 2021-2027</t>
  </si>
  <si>
    <t>do 11-09-2026</t>
  </si>
  <si>
    <t xml:space="preserve">FEOP.04.02 </t>
  </si>
  <si>
    <t>Mobilność mieszkańców</t>
  </si>
  <si>
    <t>https://funduszeue.lubelskie.pl/lawp/nabory/2.7-lubelskie-msp-na-rynkach-zagranicznych/2.7-lubelskie-msp-na-rynkach-zagranicznych-nabor-konkurencyjny-1/</t>
  </si>
  <si>
    <t>3.9</t>
  </si>
  <si>
    <t>Ochrona bioróżnorodności na obszarach objętych formami ochrony przyrody</t>
  </si>
  <si>
    <t>Planowany termin ogłoszenia naboru: 18.09.2026</t>
  </si>
  <si>
    <t>Wspieranie efektywności energetycznej i energooszczędności w ramach Zintegrowanych Inwestycji Terytorialnych</t>
  </si>
  <si>
    <t>Planowany termin ogłoszenia naboru: 17.09.2026</t>
  </si>
  <si>
    <t>Nabór dot. realizacji programu profilaktycznego w obszarze chorób nowotworowych.
Ogłoszenie naboru uzależnione będzie od jego uzgodnienia na forum Komitetu Sterującego ds. koordynacji wsparcia w sektorze zdrowia.</t>
  </si>
  <si>
    <t>https://funduszeue.lubelskie.pl/efrr/nabory/11.1-rewitalizacja-zdegradowanych-obszarow-miejskich/dzialanie-11.1-rewitalizacja-zdegradowanych-obszarow-miejskich-typ-projektu-1-felu.11.01-iz.00-001-26/</t>
  </si>
  <si>
    <t>https://funduszeue.lubelskie.pl/efs/nabory/17.3-obronnosc-i-bezpieczenstwo-na-rynku-pracy/17.3-obronnosc-i-bezpieczenstwo-na-rynku-pracy-typy-projektu-1-2-felu.17.03-iz.00-001-26/</t>
  </si>
  <si>
    <t>https://funduszeue.lubelskie.pl/efs/nabory/17.4-edukacja-na-rzecz-obronnosci-i-bezpieczenstwa/17.4-edukacja-na-rzecz-obronnosci-i-bezpieczenstwa-typy-projektu-1-2-felu.17.04-iz.00-001-26/</t>
  </si>
  <si>
    <t>https://funduszeue.lubelskie.pl/wup/nabory/18.1-aktywizacja-zawodowa-w-sektorach-zwiazanych-z-dekarbonizacja/dzialania-18.1-aktywizacja-zawodowa-w-sektorach-zwiazanych-z-dekarbonizacja-typ-projektu-nr-1/</t>
  </si>
  <si>
    <t xml:space="preserve">https://funduszeue.lubelskie.pl/efs/nabory/18.2-rynek-pracy-na-rzecz-dekarbonizacji/18.2-rynek-pracy-na-rzecz-dekarbonizacji-felu.18.02-iz.00-001-26/ </t>
  </si>
  <si>
    <t>FEWM.2.09-IZ.00-001/26</t>
  </si>
  <si>
    <t>Gospodarka wodno-ściekowa (ZIT)</t>
  </si>
  <si>
    <t>https://funduszeeuropejskie.warmia.mazury.pl/nabory/334</t>
  </si>
  <si>
    <t>ZIT Olsztyn</t>
  </si>
  <si>
    <t>FEWM.10.01-IZ.00-001/26</t>
  </si>
  <si>
    <t>Infrastruktura zdrowia</t>
  </si>
  <si>
    <t>https://funduszeeuropejskie.warmia.mazury.pl/nabory/337</t>
  </si>
  <si>
    <t>FEWM.02.02-IZ.00-001/26</t>
  </si>
  <si>
    <t>Efektywność energetyczna – ZIT</t>
  </si>
  <si>
    <t>https://funduszeeuropejskie.warmia.mazury.pl/nabory/339</t>
  </si>
  <si>
    <t xml:space="preserve">ZIT </t>
  </si>
  <si>
    <t>FEWM.02.10-IZ.00-001/26</t>
  </si>
  <si>
    <t>Gospodarka odpadowa</t>
  </si>
  <si>
    <t>https://funduszeeuropejskie.warmia.mazury.pl/nabory/333</t>
  </si>
  <si>
    <t>woj. Śląskie (subregion północny,
subregion centralny)</t>
  </si>
  <si>
    <t>https://funduszeuepodlaskie.pl/nabory-wnioskow-uslugi-spoleczne-3-26/</t>
  </si>
  <si>
    <t>2.6</t>
  </si>
  <si>
    <t>Zintegrowana terytorialnie energia odnawialna</t>
  </si>
  <si>
    <t>https://funduszeuepodlaskie.pl/nabory-wnioskow-inwestycje-z-zakresu-budowy-nowych-lub-zwiekszenia-mocy-innowacyjnych-jednostek-wytwarzania-energii-elektrycznej-i-ciepla-ze-wszystkich-rodzajow-oze-2-26/</t>
  </si>
  <si>
    <t>Podmiotami uprawnionymi do ubiegania się o dofinansowanie w ramach przedmiotowego naboru są członkowie Miejskiego Obszaru Funkcjonalnego Miasta Łomży: Gmina wiejska Łomża, Miasto Łomża, Gmina Nowogród, Gmina Piątnica.</t>
  </si>
  <si>
    <t>6.2</t>
  </si>
  <si>
    <t>Zintegrowana terytorialnie mobilność miejska</t>
  </si>
  <si>
    <t>https://funduszeuepodlaskie.pl/nabory-wnioskow-infrastruktura-transportu-publicznego002-26/</t>
  </si>
  <si>
    <t>10.1</t>
  </si>
  <si>
    <t>Wspieranie energii odnawialnej na potrzeby lokalnych społeczności</t>
  </si>
  <si>
    <t>LGD Puszcza Białowieska</t>
  </si>
  <si>
    <t>https://lgd-puszcza-bialowieska.pl/nabory-wnioskow/nabory-efrr/nabor-18-2026-efrr-budowa-lub-rozbudowa-magazynow-energii-elektrycznej-oraz-magazynow-ciepla-poprawiajacych-sprawnosc-wykorzystania-energii-z-oze-z-przeznaczeniem-na-potrzeby-wlasne-lokalny/</t>
  </si>
  <si>
    <t>LGD Puszcza Knyszyńska</t>
  </si>
  <si>
    <t>http://puszczaknyszynska.org/nabor-nr-7-2026-efrr-przedsiewziecie-1-4-infrastruktura-turystyczna-i-rekreacyjna/</t>
  </si>
  <si>
    <t>O dofinansowanie mogą ubiegać się podmioty posiadające siedzibę, oddział lub inną prawnie dozwoloną formę organizacyjną działalności podmiotu na obszarze działania Lokalnej Grupy Działania – Puszcza Knyszyńska tj. gmin: Czarna Białostocka, Dobrzyniewo Duże, Grabówka, Gródek, Jasionówka, Juchnowiec Kościelny, Knyszyn, Michałowo, Supraśl, Wasilków i Zabłudów.</t>
  </si>
  <si>
    <t>9.4</t>
  </si>
  <si>
    <t>Wzmocnienie lokalnej aktywnej integracji społecznej</t>
  </si>
  <si>
    <t>LGD Kraina Mlekiem Płynąca</t>
  </si>
  <si>
    <t>https://www.krainamlekiemplynaca.pl/index.php/nabory_wnioskow/europejski-fundusz-spo%C5%82eczny-efs/nab%C3%B3r-nr-6-2026-efs.html</t>
  </si>
  <si>
    <t>Podmioty posiadające siedzibę, oddział lub inną prawnie dozwoloną formę organizacyjną działalności podmiotu na obszarze działania Lokalnej Grupy Działania obejmującym województwo podlaskie, tj. teren LGD „Kraina Mlekiem Płynąca”: Miasto Kolno oraz gminy: Grabowo, Kolno, Mały Płock, Nowogród, Stawiski, Turośl i Zbójna.</t>
  </si>
  <si>
    <t>https://www.puszczaknyszynska.org/nabor-nr-8-2026-efrrprzedsiewziecie-2-2-rozwoj-publicznej-infrastruktury-kulturalnej-i-spolecznej/</t>
  </si>
  <si>
    <t>9.2</t>
  </si>
  <si>
    <t>Zwiększenie lokalnej aktywności społeczno-zawodowej</t>
  </si>
  <si>
    <t>https://www.puszczaknyszynska.org/nabor-nr-9-2026-efs-przedsiewziecie-2-4-wlaczenie-spoleczne-osob-mlodych-seniorow-i-osob-w-niekorzystnej-sytuacji-poprzez-aktywizacje-spoleczno-zawodowa-i-aktywna-integracje/</t>
  </si>
  <si>
    <t>Podmioty posiadające siedzibę lub oddział na obszarze działania LGD Puszcza Knyszyńska obejmującym gminy: Czarna Białostocka, Dobrzyniewo Duże, Grabówka, Gródek, Jasionówka, Juchnowiec Kościelny, Knyszyn, Michałowo, Supraśl, Wasilków i Zabłudów</t>
  </si>
  <si>
    <t>https://www.krainamlekiemplynaca.pl/index.php/nabory_wnioskow/europejski-fundusz-spo%C5%82eczny-efs/nab%C3%B3r-nr-7-2026-efs.html</t>
  </si>
  <si>
    <t>Beneficjent w okresie realizacji zobowiązany jest prowadzić biuro projektu na terenie LSR: : Miasto Kolno oraz gminy: Grabowo, Kolno, Mały Płock, Nowogród, Stawiski, Turośl i Zbójna.</t>
  </si>
  <si>
    <t>Działanie 1.1.</t>
  </si>
  <si>
    <t>Badania i innowacje w przedsiębiorstwach</t>
  </si>
  <si>
    <t>Instytucja Pośrednicząca w programie regionalnym Fundusze Europejskie dla Pomorza 2021-2027 – Agencja Rozwoju Pomorza S.A.</t>
  </si>
  <si>
    <t>https://funduszeuepomorskie.pl/nabory/9054-11-badania-i-innowacje-w-przedsiebiorstwach</t>
  </si>
  <si>
    <t>FEPZ.06.12</t>
  </si>
  <si>
    <t>Edukacja osób dorosłych</t>
  </si>
  <si>
    <t>Planowana data ogłoszenia: 17.09.2026</t>
  </si>
  <si>
    <t>Typy projektów:
3. Wsparcie lokalnych inicjatyw na rzecz kształcenia osób dorosłych na przykładzie Lokalnych Ośrodków Wiedzy i Edukacji (LOWE) obejmujące: a) przygotowanie uruchomoenie i prowadzienie LOWE
Wnioskodawcy ogólni:
1. Służby publiczne, 
2. Organizacje społeczne i związki wyznaniowe,
3. Instytucje nauki i edukacji,
4. Administracja publiczna,
5. Osoby fizyczne,
6. Przedsiębiorstwa.
Uprawnieni wnioskodawcy: organ prowadzący szkoły (publiczne i niepubliczne).</t>
  </si>
  <si>
    <t>FEPZ.14.01</t>
  </si>
  <si>
    <t>Kształcenie zawodowe w obronności i cyberbezpieczeństwie</t>
  </si>
  <si>
    <t>Planowana data ogłoszenia: 30.09.2026</t>
  </si>
  <si>
    <t>Typy projektów:
1. Rozwój szkolnictwa zawodowego w branżach obronnych, w tym w odniesieniu do zdolności podwójnego zastosowania i cyberbezpieczeństwa poprzez m.in.:
a) kompleksowe programy rozwoju szkół,
b) przygotowanie i rozwój kadr kształcenia zawodowego,
c) rozwój praktycznej nauki zawodu, 
d) wzmocnienie współpracy szkół z pracodawcami.
2. Rozwój umiejętności uczniów w zakresie gotowości cywilnej i cyberbezpieczeństwa.
Wnioskodawcy ogólni:
1.Administracja publiczna, 
2.Instytucje nauki i edukacji, 
3.Organizacje społeczne i związki wyznaniowe, 
4.Osoby fizyczne, 
5.Przedsiębiorstwa,
6. Służby publiczne.
Uprawnieni wnioskodawcy: organy prowadzace szkoły, placówki kształcenia zawodowego w branżach związanych z przemysłem obronnym, w tym odniesieniu do zdolności podwójnego zastosowania oraz w dziedzinach cyberbezpieczeństwa.</t>
  </si>
  <si>
    <t>8.2 Ekonomia społeczna, nr FEMA.08.02-IP.01-113/26 dla regionu warszawskiego stołecznego (RWS) - Fundusze Europejskie dla Mazowsza</t>
  </si>
  <si>
    <t>8.2 Ekonomia społeczna, nr FEMA.08.02-IP.01-114/26 dla regionu mazowieckiego regionalnego (RMR) - Fundusze Europejskie dla Mazowsza</t>
  </si>
  <si>
    <t>data ogłoszenia naboru: 23 września 2026 r.</t>
  </si>
  <si>
    <t>FEDS.17.2</t>
  </si>
  <si>
    <t>FEDS.17.02 Rozwój umiejętności dla bezpieczeństwa</t>
  </si>
  <si>
    <t>https://funduszeuedolnoslaskie.pl/nabory/14418-nabor-konkurencyjny-nr-feds1702-iz00-50426-rozwoj-umiejetnosci-mieszkancow-dolnego</t>
  </si>
  <si>
    <t>Wsparcie infrastruktury kanalizacyjnej oraz oczyszczania ścieków komunalnych</t>
  </si>
  <si>
    <t>https://funduszeue.kujawsko-pomorskie.pl/nabory/dzialanie-2-12-wsparcie-infrastruktury-kanalizacyjnej-oraz-oczyszczania-sciekow-komunalnych-nabor-nr-fekp-02-12-iz-00-303-26/</t>
  </si>
  <si>
    <t>13.2</t>
  </si>
  <si>
    <t>Wsparcie systemów ewakuacji w obszarze transportu</t>
  </si>
  <si>
    <t xml:space="preserve"> USŁUGI SPOŁECZNE I ZDROWOTNE</t>
  </si>
  <si>
    <t>9.1</t>
  </si>
  <si>
    <t xml:space="preserve"> WSPARCIE PROCESU ZARZĄDZANIA I WDRAŻANIA FEDKP</t>
  </si>
  <si>
    <t>WSPARCIE  PROCESU ZARZĄDZANIA I WDRAŻANIA FEDKP</t>
  </si>
  <si>
    <t>8.25</t>
  </si>
  <si>
    <t>USŁUGI WSPARCIA RODZINY I PIECZY ZASTĘPCZEJ</t>
  </si>
  <si>
    <t>WSPARCIE PROCESU ZARZĄDZANIA I WDRAŻANIA FEDKP</t>
  </si>
  <si>
    <t xml:space="preserve"> USŁUGI WSPARCIA RODZINY I PIECZY ZASTĘPCZEJ</t>
  </si>
  <si>
    <t xml:space="preserve">FELB.01.08-IZ.00-001/26  </t>
  </si>
  <si>
    <t>Rozwój inteligentnych specjalizacji</t>
  </si>
  <si>
    <t xml:space="preserve">Województwo Lubuskie </t>
  </si>
  <si>
    <t>https://funduszeue.lubuskie.pl/lista_nabory/ogloszenie-o-naborze-nr-felb-01-08-iz-00-001-26/</t>
  </si>
  <si>
    <t xml:space="preserve">FELB.06.13-IZ.00-001/26 </t>
  </si>
  <si>
    <t>Usługi społeczne i zdrowotne</t>
  </si>
  <si>
    <t>https://funduszeue.lubuskie.pl/lista_nabory/ogloszenie-o-naborze-nr-felb-06-13-iz-00-001-26/</t>
  </si>
  <si>
    <t>6.4 Działania na rzecz poprawy sytuacji osób na rynku pracy, typ A. Kompleksowe wsparcie osób w celu poprawy sytuacji na rynku pracy</t>
  </si>
  <si>
    <t>https://www.fundusze.malopolska.pl/nabory/14327-dzialanie-64-dzialania-na-rzecz-poprawy-sytuacji-osob-na-rynku-pracy</t>
  </si>
  <si>
    <r>
      <rPr>
        <b/>
        <sz val="11"/>
        <color theme="1"/>
        <rFont val="Calibri"/>
        <family val="2"/>
        <charset val="238"/>
        <scheme val="minor"/>
      </rPr>
      <t>Wnioskodawcy:</t>
    </r>
    <r>
      <rPr>
        <sz val="11"/>
        <color theme="1"/>
        <rFont val="Calibri"/>
        <family val="2"/>
        <charset val="238"/>
        <scheme val="minor"/>
      </rPr>
      <t xml:space="preserve"> Partnerzy społeczni, Przedsiębiorstwa, Przedsiębiorstwa realizujące cele publiczne, Służby publiczne, Organizacje społeczne i związki wyznaniowe, Instytucje wspierające biznes, Instytucje nauki i edukacji, Instytucje ochrony zdrowia, Administracja publiczna</t>
    </r>
  </si>
  <si>
    <t>13.02</t>
  </si>
  <si>
    <t xml:space="preserve">13.02 Przywracanie równowagi wodnej na obszarach oddziaływania kopalń, typ A. Zabezpieczenie oraz ochrona infrastruktury wodno - kanalizacyjnej przed zagrożeniami wynikającymi z prowadzonej działalności górniczej  </t>
  </si>
  <si>
    <r>
      <rPr>
        <b/>
        <sz val="11"/>
        <color theme="1"/>
        <rFont val="Calibri"/>
        <family val="2"/>
        <charset val="238"/>
        <scheme val="minor"/>
      </rPr>
      <t>Wnioskodawcy:</t>
    </r>
    <r>
      <rPr>
        <sz val="11"/>
        <color theme="1"/>
        <rFont val="Calibri"/>
        <family val="2"/>
        <charset val="238"/>
        <scheme val="minor"/>
      </rPr>
      <t xml:space="preserve"> 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  </r>
  </si>
  <si>
    <t>14.01</t>
  </si>
  <si>
    <t>14.01 Transport dla  bezpieczeństwa i gotowości cywilnej, typ B. Parkingi typu "parkuj i jedź" dla bezpieczeństwa i gotowości cywilnej</t>
  </si>
  <si>
    <r>
      <rPr>
        <b/>
        <sz val="11"/>
        <color theme="1"/>
        <rFont val="Calibri"/>
        <family val="2"/>
        <charset val="238"/>
        <scheme val="minor"/>
      </rPr>
      <t xml:space="preserve">Wnioskodawcy: </t>
    </r>
    <r>
      <rPr>
        <sz val="11"/>
        <color theme="1"/>
        <rFont val="Calibri"/>
        <family val="2"/>
        <charset val="238"/>
        <scheme val="minor"/>
      </rPr>
      <t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dróg publicznych, Zarządcy infrastruktury dworcowej, związki i stowarzyszenia JST</t>
    </r>
  </si>
  <si>
    <t>15.01</t>
  </si>
  <si>
    <t>15.01 Podnoszenie kompetencji pracodawców oraz ich kadr w obszarach bezpieczeństwa i obrony cywilnej oraz adaptacyjności, typ A. Wsparcie dla rozwoju umiejętności lub kwalifikacji kadr w zawodach krytycznych z punktu widzenia bezpieczeństwa i obronności</t>
  </si>
  <si>
    <t>15.01 Podnoszenie kompetencji pracodawców oraz ich kadr w obszarach bezpieczeństwa i obrony cywilnej oraz adaptacyjności, typ B. Wsparcie dla rozwoju umiejętności lub kwalifikacji kadr w zawodach krytycznych z punktu widzenia bezpieczeństwa i obronności</t>
  </si>
  <si>
    <r>
      <t>Wnioskodawcy:</t>
    </r>
    <r>
      <rPr>
        <sz val="11"/>
        <color theme="1"/>
        <rFont val="Calibri"/>
        <family val="2"/>
        <charset val="238"/>
        <scheme val="minor"/>
      </rPr>
      <t xml:space="preserve"> Partnerzy społeczni, Przedsiębiorstwa, Przedsiębiorstwa realizujące cele publiczne, Służby publiczne, Organizacje społeczne i związki wyznaniowe, Instytucje wspierające biznes, Instytucje nauki i edukacji, Instytucje ochrony zdrowia, Administracja publiczna</t>
    </r>
  </si>
  <si>
    <t>15.02</t>
  </si>
  <si>
    <t xml:space="preserve">15.02 Zwiększenie odporności i gotowości cywilnej w szkołach, typ B. Zwiększenia gotowości cywilnej w szkołach i placówkach oświatowych </t>
  </si>
  <si>
    <t>Małopolskie Centrum Przedsiębiorczości</t>
  </si>
  <si>
    <r>
      <rPr>
        <b/>
        <sz val="11"/>
        <color theme="1"/>
        <rFont val="Calibri"/>
        <family val="2"/>
        <charset val="238"/>
        <scheme val="minor"/>
      </rPr>
      <t xml:space="preserve">Wnioskodawcy: </t>
    </r>
    <r>
      <rPr>
        <sz val="11"/>
        <color theme="1"/>
        <rFont val="Calibri"/>
        <family val="2"/>
        <scheme val="minor"/>
      </rPr>
      <t>Administracja publiczna, Instytucje nauki i edukacji, Instytucje wspierające biznes, Organizacje społeczne i związki wyznaniowe, Przedsiębiorstwa, Służby publiczne</t>
    </r>
  </si>
  <si>
    <t>Inwestycje dla bezpieczeństwa i obrony, typ projektu Wsparcie przedsiębiorstw działających w branży bezpieczeństwa i obronności obejmujące inwestycje służące rozwojowi potencjału produkcyjnego i usługowego 
nr naboru FEPK.11.01-IZ.00-001/26</t>
  </si>
  <si>
    <t>https://funduszeue.podkarpackie.pl/nabory-wnioskow/11-1-inwestycje-dla-bezpieczenstwa-i-obrony-typ-projektu-wsparcie-przedsiebiorstw-dzialajacych-w-branzy-bezpieczenstwa-i-obronnosci-obejmujace-inwestycje-sluzace-rozwojowi-potencjalu-produkcyjnego-i-uslugowego-nr-naboru-fepk-11-01-iz-00-001-26</t>
  </si>
  <si>
    <t>Działanie 01.02</t>
  </si>
  <si>
    <t xml:space="preserve">Urząd Marszałkowski Województwa Świętokrzyskiego Departament Wdrażania Europejskiego Funduszu Rozwoju Regionalnego    </t>
  </si>
  <si>
    <t>Zakup Infrastruktury B+R</t>
  </si>
  <si>
    <t>Prace B+R</t>
  </si>
  <si>
    <t>Zwiększenie potencjału MŚP i rozwój regionalnego ekosystemu innowacji</t>
  </si>
  <si>
    <t>Urząd Marszałkowski Województwa Świętokrzyskiego Departament Wdrażania Europejskiego Funduszu Rozwoju Regionalnego</t>
  </si>
  <si>
    <t>proinnowacyjne usługi doradcze dla MŚP (Vouchery)</t>
  </si>
  <si>
    <t>Aktywna integracja społeczna i zawodowa</t>
  </si>
  <si>
    <t>https://funduszeueswietokrzyskie.pl/nabory/ogloszenie-naboru-nr-fesw-09-01-iz-00-001-26-dla-dzialania-09-01-aktywna-integracja-spoleczna-i-zawodowa-realizowana-przez-kis-i-cis</t>
  </si>
  <si>
    <t>dodano link</t>
  </si>
  <si>
    <t>https://funduszeueswietokrzyskie.pl/nabory/ogloszenie-naboru-nr-09-01-iz-00-002-26-dla-dzialania-09-01-aktywna-integracja-spoleczna-i-zawodowa</t>
  </si>
  <si>
    <t>Działanie 13.01</t>
  </si>
  <si>
    <t>https://funduszeueswietokrzyskie.pl/nabory/ogloszenie-naboru-nr-fesw-13-01-iz-00-001-26-w-ramach-dzialania-13-1-wsparcie-przemyslu-obronnego</t>
  </si>
  <si>
    <t>Projekty inwestycyjne w przemyśle obronnym</t>
  </si>
  <si>
    <t xml:space="preserve">Działanie 14.01 </t>
  </si>
  <si>
    <t>Urząd Marszałkowski Województwa Świętokrzyskiego</t>
  </si>
  <si>
    <t>https://funduszeueswietokrzyskie.pl/nabory?szukaj=&amp;dzialanie%5B%5D=14.1&amp;termin_od=&amp;termin_do=&amp;sort=najnowsze</t>
  </si>
  <si>
    <t>W ramach działania priorytetem będą inwestycje mające na celu bezpieczeństwo dostępu do wody, w tym (cyber)bezpieczeństwo                        i cyfryzację infrastruktury zarządzania wodą, podnoszenie odporności wodnej, w tym zwiększenie odporności systemów dostarczania wody na sytuacje kryzysowe.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</si>
</sst>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yyyy/mm/dd;@"/>
    <numFmt numFmtId="165" formatCode="yyyy\-mm\-dd;@"/>
    <numFmt numFmtId="166" formatCode="_-* #,##0.00\ _z_ł_-;\-* #,##0.00\ _z_ł_-;_-* &quot;-&quot;??\ _z_ł_-;_-@_-"/>
    <numFmt numFmtId="167" formatCode="#,##0.00,,&quot; &quot;"/>
    <numFmt numFmtId="168" formatCode="#,##0.00;[Red]#,##0.0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333333"/>
      <name val="Arial"/>
      <family val="2"/>
      <charset val="238"/>
    </font>
    <font>
      <u/>
      <sz val="1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rgb="FF242424"/>
      <name val="Aptos Narrow"/>
      <family val="2"/>
    </font>
    <font>
      <u/>
      <sz val="11"/>
      <color theme="10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Arial"/>
      <family val="2"/>
      <charset val="238"/>
    </font>
    <font>
      <u/>
      <sz val="11"/>
      <name val="Arial"/>
      <family val="2"/>
      <charset val="238"/>
    </font>
    <font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rgb="FFFFCC9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FFC000"/>
        <bgColor theme="5"/>
      </patternFill>
    </fill>
    <fill>
      <patternFill patternType="solid">
        <fgColor rgb="FFFFFF00"/>
        <bgColor theme="5" tint="0.79998168889431442"/>
      </patternFill>
    </fill>
    <fill>
      <patternFill patternType="solid">
        <fgColor rgb="FFFFDEBD"/>
        <bgColor theme="5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theme="5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24" fillId="0" borderId="0"/>
    <xf numFmtId="0" fontId="2" fillId="0" borderId="0"/>
    <xf numFmtId="0" fontId="28" fillId="0" borderId="0" applyNumberFormat="0" applyFill="0" applyBorder="0" applyAlignment="0" applyProtection="0"/>
  </cellStyleXfs>
  <cellXfs count="323">
    <xf numFmtId="0" fontId="0" fillId="0" borderId="0" xfId="0"/>
    <xf numFmtId="0" fontId="0" fillId="0" borderId="0" xfId="0"/>
    <xf numFmtId="0" fontId="9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9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5" fillId="0" borderId="1" xfId="2" applyBorder="1" applyAlignment="1">
      <alignment wrapText="1"/>
    </xf>
    <xf numFmtId="0" fontId="12" fillId="0" borderId="0" xfId="0" applyFont="1" applyAlignment="1">
      <alignment horizontal="right"/>
    </xf>
    <xf numFmtId="2" fontId="9" fillId="6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/>
    <xf numFmtId="0" fontId="11" fillId="3" borderId="1" xfId="0" applyFont="1" applyFill="1" applyBorder="1"/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4" fontId="13" fillId="0" borderId="1" xfId="2" applyNumberFormat="1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49" fontId="10" fillId="4" borderId="1" xfId="3" applyNumberFormat="1" applyFont="1" applyFill="1" applyBorder="1" applyAlignment="1">
      <alignment horizontal="left" wrapText="1"/>
    </xf>
    <xf numFmtId="0" fontId="10" fillId="4" borderId="1" xfId="3" applyFont="1" applyFill="1" applyBorder="1" applyAlignment="1">
      <alignment horizontal="left" vertical="center" wrapText="1"/>
    </xf>
    <xf numFmtId="14" fontId="10" fillId="4" borderId="1" xfId="3" applyNumberFormat="1" applyFont="1" applyFill="1" applyBorder="1" applyAlignment="1">
      <alignment horizontal="center" vertical="center" wrapText="1"/>
    </xf>
    <xf numFmtId="14" fontId="10" fillId="4" borderId="1" xfId="3" applyNumberFormat="1" applyFont="1" applyFill="1" applyBorder="1" applyAlignment="1">
      <alignment vertical="center" wrapText="1"/>
    </xf>
    <xf numFmtId="0" fontId="10" fillId="4" borderId="1" xfId="2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wrapText="1"/>
    </xf>
    <xf numFmtId="0" fontId="10" fillId="4" borderId="1" xfId="3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165" fontId="10" fillId="5" borderId="1" xfId="0" applyNumberFormat="1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/>
    </xf>
    <xf numFmtId="0" fontId="10" fillId="8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1" xfId="0" applyNumberFormat="1" applyBorder="1"/>
    <xf numFmtId="164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67" fontId="21" fillId="3" borderId="1" xfId="4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 shrinkToFit="1"/>
    </xf>
    <xf numFmtId="167" fontId="21" fillId="0" borderId="1" xfId="4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0" fillId="9" borderId="0" xfId="0" applyFill="1"/>
    <xf numFmtId="2" fontId="15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/>
    </xf>
    <xf numFmtId="14" fontId="5" fillId="5" borderId="1" xfId="2" applyNumberForma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2" fontId="9" fillId="6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14" fontId="6" fillId="5" borderId="0" xfId="0" applyNumberFormat="1" applyFont="1" applyFill="1" applyAlignment="1">
      <alignment vertical="center"/>
    </xf>
    <xf numFmtId="2" fontId="6" fillId="5" borderId="0" xfId="0" applyNumberFormat="1" applyFont="1" applyFill="1" applyAlignment="1">
      <alignment vertical="center"/>
    </xf>
    <xf numFmtId="0" fontId="19" fillId="5" borderId="0" xfId="2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19" fillId="0" borderId="0" xfId="2" applyFont="1" applyBorder="1" applyAlignment="1">
      <alignment vertical="center" wrapText="1"/>
    </xf>
    <xf numFmtId="164" fontId="6" fillId="5" borderId="0" xfId="0" applyNumberFormat="1" applyFont="1" applyFill="1" applyAlignment="1">
      <alignment vertical="center"/>
    </xf>
    <xf numFmtId="2" fontId="0" fillId="0" borderId="0" xfId="0" applyNumberFormat="1"/>
    <xf numFmtId="0" fontId="0" fillId="3" borderId="1" xfId="0" applyFill="1" applyBorder="1" applyAlignment="1">
      <alignment wrapText="1"/>
    </xf>
    <xf numFmtId="0" fontId="5" fillId="3" borderId="1" xfId="2" applyFill="1" applyBorder="1" applyAlignment="1">
      <alignment horizontal="center" vertical="center" wrapText="1"/>
    </xf>
    <xf numFmtId="0" fontId="5" fillId="4" borderId="1" xfId="2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66" fontId="10" fillId="5" borderId="1" xfId="4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 wrapText="1"/>
    </xf>
    <xf numFmtId="0" fontId="0" fillId="0" borderId="6" xfId="0" applyBorder="1"/>
    <xf numFmtId="0" fontId="0" fillId="0" borderId="2" xfId="0" applyBorder="1"/>
    <xf numFmtId="0" fontId="12" fillId="0" borderId="2" xfId="0" applyFont="1" applyBorder="1" applyAlignment="1">
      <alignment horizontal="right"/>
    </xf>
    <xf numFmtId="2" fontId="12" fillId="0" borderId="2" xfId="0" applyNumberFormat="1" applyFont="1" applyBorder="1" applyAlignment="1">
      <alignment horizontal="right"/>
    </xf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0" xfId="0" applyFill="1"/>
    <xf numFmtId="0" fontId="8" fillId="0" borderId="1" xfId="0" quotePrefix="1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2" fontId="6" fillId="3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164" fontId="6" fillId="3" borderId="1" xfId="0" applyNumberFormat="1" applyFont="1" applyFill="1" applyBorder="1" applyAlignment="1">
      <alignment wrapText="1"/>
    </xf>
    <xf numFmtId="14" fontId="19" fillId="3" borderId="1" xfId="2" applyNumberFormat="1" applyFont="1" applyFill="1" applyBorder="1" applyAlignment="1">
      <alignment wrapText="1"/>
    </xf>
    <xf numFmtId="0" fontId="6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0" fontId="11" fillId="10" borderId="1" xfId="0" applyFont="1" applyFill="1" applyBorder="1" applyAlignment="1">
      <alignment horizontal="center" vertical="center"/>
    </xf>
    <xf numFmtId="49" fontId="11" fillId="10" borderId="1" xfId="0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164" fontId="11" fillId="10" borderId="1" xfId="0" applyNumberFormat="1" applyFont="1" applyFill="1" applyBorder="1" applyAlignment="1">
      <alignment horizontal="center" vertical="center"/>
    </xf>
    <xf numFmtId="164" fontId="5" fillId="10" borderId="1" xfId="2" applyNumberForma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/>
    </xf>
    <xf numFmtId="14" fontId="13" fillId="5" borderId="1" xfId="2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164" fontId="5" fillId="4" borderId="1" xfId="2" applyNumberFormat="1" applyFill="1" applyBorder="1" applyAlignment="1">
      <alignment horizontal="center" vertical="center" wrapText="1"/>
    </xf>
    <xf numFmtId="164" fontId="5" fillId="13" borderId="1" xfId="2" applyNumberForma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14" fontId="11" fillId="4" borderId="1" xfId="0" applyNumberFormat="1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right" wrapText="1"/>
    </xf>
    <xf numFmtId="0" fontId="13" fillId="4" borderId="1" xfId="2" applyFont="1" applyFill="1" applyBorder="1" applyAlignment="1">
      <alignment horizontal="center" vertical="center" wrapText="1"/>
    </xf>
    <xf numFmtId="0" fontId="0" fillId="4" borderId="1" xfId="0" applyFill="1" applyBorder="1"/>
    <xf numFmtId="164" fontId="0" fillId="4" borderId="1" xfId="0" applyNumberForma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right" vertical="center" wrapText="1"/>
    </xf>
    <xf numFmtId="0" fontId="26" fillId="5" borderId="1" xfId="0" applyFont="1" applyFill="1" applyBorder="1" applyAlignment="1">
      <alignment horizontal="center" vertical="center" wrapText="1"/>
    </xf>
    <xf numFmtId="2" fontId="25" fillId="5" borderId="1" xfId="0" applyNumberFormat="1" applyFont="1" applyFill="1" applyBorder="1" applyAlignment="1">
      <alignment horizontal="right" vertical="center" wrapText="1" shrinkToFit="1"/>
    </xf>
    <xf numFmtId="0" fontId="13" fillId="5" borderId="1" xfId="2" applyFont="1" applyFill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right" vertical="center" wrapText="1" shrinkToFit="1"/>
    </xf>
    <xf numFmtId="0" fontId="13" fillId="0" borderId="1" xfId="2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right" vertical="center" wrapText="1"/>
    </xf>
    <xf numFmtId="0" fontId="13" fillId="0" borderId="1" xfId="2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1" fillId="14" borderId="1" xfId="0" applyFont="1" applyFill="1" applyBorder="1" applyAlignment="1">
      <alignment horizontal="center" vertical="center"/>
    </xf>
    <xf numFmtId="164" fontId="5" fillId="15" borderId="1" xfId="2" applyNumberFormat="1" applyFill="1" applyBorder="1" applyAlignment="1">
      <alignment horizontal="center" vertical="center" wrapText="1"/>
    </xf>
    <xf numFmtId="0" fontId="27" fillId="0" borderId="1" xfId="0" applyFont="1" applyBorder="1"/>
    <xf numFmtId="0" fontId="5" fillId="0" borderId="1" xfId="2" applyFill="1" applyBorder="1" applyAlignment="1">
      <alignment wrapText="1"/>
    </xf>
    <xf numFmtId="0" fontId="0" fillId="4" borderId="0" xfId="0" applyFill="1"/>
    <xf numFmtId="0" fontId="0" fillId="5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0" fillId="6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2" fontId="30" fillId="6" borderId="1" xfId="0" applyNumberFormat="1" applyFont="1" applyFill="1" applyBorder="1" applyAlignment="1">
      <alignment horizontal="center" vertical="center" wrapText="1"/>
    </xf>
    <xf numFmtId="0" fontId="30" fillId="11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 shrinkToFit="1"/>
    </xf>
    <xf numFmtId="166" fontId="6" fillId="0" borderId="1" xfId="4" applyNumberFormat="1" applyFont="1" applyFill="1" applyBorder="1" applyAlignment="1">
      <alignment horizontal="right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0" fillId="0" borderId="0" xfId="0" applyNumberFormat="1"/>
    <xf numFmtId="49" fontId="0" fillId="3" borderId="2" xfId="0" applyNumberFormat="1" applyFill="1" applyBorder="1" applyAlignment="1">
      <alignment horizontal="center" vertical="center"/>
    </xf>
    <xf numFmtId="17" fontId="0" fillId="3" borderId="2" xfId="0" applyNumberForma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2" fontId="0" fillId="3" borderId="2" xfId="0" applyNumberFormat="1" applyFill="1" applyBorder="1" applyAlignment="1">
      <alignment horizontal="center" vertical="center"/>
    </xf>
    <xf numFmtId="0" fontId="5" fillId="3" borderId="2" xfId="2" applyFill="1" applyBorder="1" applyAlignment="1">
      <alignment horizontal="center" vertical="center" wrapText="1"/>
    </xf>
    <xf numFmtId="14" fontId="5" fillId="3" borderId="1" xfId="2" applyNumberForma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left" vertical="center" wrapText="1"/>
    </xf>
    <xf numFmtId="49" fontId="10" fillId="16" borderId="1" xfId="3" applyNumberFormat="1" applyFont="1" applyFill="1" applyBorder="1" applyAlignment="1">
      <alignment horizontal="left" wrapText="1"/>
    </xf>
    <xf numFmtId="0" fontId="10" fillId="16" borderId="1" xfId="3" applyFont="1" applyFill="1" applyBorder="1" applyAlignment="1">
      <alignment horizontal="left" vertical="center" wrapText="1"/>
    </xf>
    <xf numFmtId="14" fontId="10" fillId="16" borderId="1" xfId="3" applyNumberFormat="1" applyFont="1" applyFill="1" applyBorder="1" applyAlignment="1">
      <alignment horizontal="center" vertical="center" wrapText="1"/>
    </xf>
    <xf numFmtId="14" fontId="10" fillId="16" borderId="1" xfId="3" applyNumberFormat="1" applyFont="1" applyFill="1" applyBorder="1" applyAlignment="1">
      <alignment vertical="center" wrapText="1"/>
    </xf>
    <xf numFmtId="0" fontId="11" fillId="16" borderId="1" xfId="0" applyFont="1" applyFill="1" applyBorder="1" applyAlignment="1">
      <alignment horizontal="center" vertical="center"/>
    </xf>
    <xf numFmtId="0" fontId="10" fillId="16" borderId="1" xfId="2" applyFont="1" applyFill="1" applyBorder="1" applyAlignment="1">
      <alignment horizontal="center" vertical="center" wrapText="1"/>
    </xf>
    <xf numFmtId="0" fontId="10" fillId="16" borderId="1" xfId="3" applyFont="1" applyFill="1" applyBorder="1" applyAlignment="1">
      <alignment horizontal="right" vertical="center" wrapText="1"/>
    </xf>
    <xf numFmtId="0" fontId="5" fillId="16" borderId="1" xfId="2" applyFill="1" applyBorder="1" applyAlignment="1">
      <alignment horizontal="center" vertical="center" wrapText="1"/>
    </xf>
    <xf numFmtId="164" fontId="0" fillId="17" borderId="1" xfId="0" applyNumberFormat="1" applyFill="1" applyBorder="1" applyAlignment="1">
      <alignment horizontal="center" vertical="center"/>
    </xf>
    <xf numFmtId="0" fontId="6" fillId="0" borderId="0" xfId="0" applyFont="1"/>
    <xf numFmtId="14" fontId="19" fillId="0" borderId="1" xfId="2" applyNumberFormat="1" applyFont="1" applyBorder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2" fontId="17" fillId="6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49" fontId="13" fillId="3" borderId="1" xfId="11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49" fontId="13" fillId="0" borderId="1" xfId="1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32" fillId="4" borderId="1" xfId="0" applyNumberFormat="1" applyFont="1" applyFill="1" applyBorder="1"/>
    <xf numFmtId="0" fontId="11" fillId="10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49" fontId="11" fillId="15" borderId="2" xfId="0" applyNumberFormat="1" applyFont="1" applyFill="1" applyBorder="1" applyAlignment="1">
      <alignment horizontal="center" vertical="center"/>
    </xf>
    <xf numFmtId="0" fontId="11" fillId="15" borderId="2" xfId="0" applyFont="1" applyFill="1" applyBorder="1" applyAlignment="1">
      <alignment horizontal="center" vertical="center" wrapText="1"/>
    </xf>
    <xf numFmtId="164" fontId="11" fillId="15" borderId="2" xfId="0" applyNumberFormat="1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4" fontId="18" fillId="15" borderId="1" xfId="0" applyNumberFormat="1" applyFont="1" applyFill="1" applyBorder="1" applyAlignment="1">
      <alignment horizontal="center" vertical="center"/>
    </xf>
    <xf numFmtId="49" fontId="11" fillId="13" borderId="2" xfId="0" applyNumberFormat="1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 wrapText="1"/>
    </xf>
    <xf numFmtId="164" fontId="11" fillId="13" borderId="2" xfId="0" applyNumberFormat="1" applyFont="1" applyFill="1" applyBorder="1" applyAlignment="1">
      <alignment horizontal="center" vertical="center"/>
    </xf>
    <xf numFmtId="4" fontId="18" fillId="13" borderId="1" xfId="0" applyNumberFormat="1" applyFont="1" applyFill="1" applyBorder="1" applyAlignment="1">
      <alignment horizontal="center" vertical="center"/>
    </xf>
    <xf numFmtId="49" fontId="11" fillId="15" borderId="1" xfId="0" applyNumberFormat="1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 wrapText="1"/>
    </xf>
    <xf numFmtId="164" fontId="11" fillId="15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4" fontId="8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" xfId="0" applyNumberFormat="1" applyFont="1" applyBorder="1" applyAlignment="1" applyProtection="1">
      <alignment horizontal="right" vertical="center" wrapText="1" shrinkToFit="1"/>
      <protection locked="0"/>
    </xf>
    <xf numFmtId="14" fontId="8" fillId="0" borderId="1" xfId="0" applyNumberFormat="1" applyFont="1" applyBorder="1" applyAlignment="1" applyProtection="1">
      <alignment horizontal="right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49" fontId="10" fillId="0" borderId="0" xfId="3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 shrinkToFit="1"/>
    </xf>
    <xf numFmtId="0" fontId="15" fillId="0" borderId="0" xfId="0" applyFont="1" applyAlignment="1">
      <alignment vertical="center" wrapText="1"/>
    </xf>
    <xf numFmtId="2" fontId="1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/>
    </xf>
    <xf numFmtId="2" fontId="14" fillId="0" borderId="0" xfId="0" applyNumberFormat="1" applyFont="1" applyAlignment="1">
      <alignment horizontal="right"/>
    </xf>
    <xf numFmtId="49" fontId="28" fillId="0" borderId="1" xfId="11" applyNumberFormat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28" fillId="4" borderId="1" xfId="1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28" fillId="3" borderId="1" xfId="11" applyFill="1" applyBorder="1" applyAlignment="1">
      <alignment horizontal="center" vertical="center" wrapText="1"/>
    </xf>
    <xf numFmtId="49" fontId="28" fillId="4" borderId="1" xfId="11" applyNumberFormat="1" applyFill="1" applyBorder="1" applyAlignment="1">
      <alignment horizontal="center" vertical="center" wrapText="1"/>
    </xf>
    <xf numFmtId="164" fontId="29" fillId="3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49" fontId="28" fillId="3" borderId="1" xfId="11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12" fillId="0" borderId="10" xfId="0" applyFont="1" applyBorder="1" applyAlignment="1">
      <alignment wrapText="1"/>
    </xf>
    <xf numFmtId="14" fontId="11" fillId="5" borderId="1" xfId="0" applyNumberFormat="1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/>
    </xf>
    <xf numFmtId="4" fontId="14" fillId="5" borderId="1" xfId="0" applyNumberFormat="1" applyFont="1" applyFill="1" applyBorder="1" applyAlignment="1">
      <alignment wrapText="1"/>
    </xf>
    <xf numFmtId="0" fontId="5" fillId="5" borderId="1" xfId="2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14" fontId="6" fillId="0" borderId="1" xfId="2" applyNumberFormat="1" applyFont="1" applyFill="1" applyBorder="1" applyAlignment="1">
      <alignment horizontal="center" vertical="center" wrapText="1"/>
    </xf>
    <xf numFmtId="0" fontId="5" fillId="0" borderId="0" xfId="2" applyAlignment="1">
      <alignment wrapText="1"/>
    </xf>
    <xf numFmtId="167" fontId="8" fillId="3" borderId="1" xfId="4" applyNumberFormat="1" applyFont="1" applyFill="1" applyBorder="1" applyAlignment="1">
      <alignment horizontal="center" vertical="center"/>
    </xf>
    <xf numFmtId="165" fontId="19" fillId="0" borderId="1" xfId="2" applyNumberFormat="1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left" wrapText="1"/>
    </xf>
    <xf numFmtId="167" fontId="22" fillId="0" borderId="1" xfId="0" applyNumberFormat="1" applyFont="1" applyBorder="1" applyAlignment="1">
      <alignment horizontal="center"/>
    </xf>
    <xf numFmtId="0" fontId="10" fillId="0" borderId="4" xfId="6" applyFont="1" applyBorder="1" applyAlignment="1">
      <alignment horizontal="center" vertical="center" wrapText="1"/>
    </xf>
    <xf numFmtId="14" fontId="10" fillId="0" borderId="4" xfId="0" applyNumberFormat="1" applyFont="1" applyBorder="1" applyAlignment="1" applyProtection="1">
      <alignment horizontal="center" vertical="center" wrapText="1"/>
      <protection locked="0"/>
    </xf>
    <xf numFmtId="14" fontId="10" fillId="0" borderId="4" xfId="0" applyNumberFormat="1" applyFont="1" applyBorder="1" applyAlignment="1" applyProtection="1">
      <alignment horizontal="center" vertical="center" wrapText="1" shrinkToFit="1"/>
      <protection locked="0"/>
    </xf>
    <xf numFmtId="2" fontId="10" fillId="0" borderId="4" xfId="6" applyNumberFormat="1" applyFont="1" applyBorder="1" applyAlignment="1" applyProtection="1">
      <alignment horizontal="center" vertical="center" wrapText="1" shrinkToFit="1"/>
      <protection locked="0"/>
    </xf>
    <xf numFmtId="14" fontId="3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6" applyFont="1" applyFill="1" applyBorder="1" applyAlignment="1">
      <alignment horizontal="center" vertical="center" wrapText="1"/>
    </xf>
    <xf numFmtId="14" fontId="10" fillId="3" borderId="4" xfId="0" applyNumberFormat="1" applyFont="1" applyFill="1" applyBorder="1" applyAlignment="1" applyProtection="1">
      <alignment horizontal="center" vertical="center" wrapText="1"/>
      <protection locked="0"/>
    </xf>
    <xf numFmtId="14" fontId="10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2" fontId="10" fillId="3" borderId="4" xfId="6" applyNumberFormat="1" applyFont="1" applyFill="1" applyBorder="1" applyAlignment="1" applyProtection="1">
      <alignment horizontal="center" vertical="center" wrapText="1" shrinkToFit="1"/>
      <protection locked="0"/>
    </xf>
    <xf numFmtId="14" fontId="33" fillId="3" borderId="4" xfId="2" applyNumberFormat="1" applyFont="1" applyFill="1" applyBorder="1" applyAlignment="1" applyProtection="1">
      <alignment horizontal="center" vertical="center" wrapText="1"/>
      <protection locked="0"/>
    </xf>
    <xf numFmtId="14" fontId="10" fillId="0" borderId="4" xfId="2" applyNumberFormat="1" applyFont="1" applyFill="1" applyBorder="1" applyAlignment="1" applyProtection="1">
      <alignment horizontal="center" vertical="center" wrapText="1"/>
      <protection locked="0"/>
    </xf>
    <xf numFmtId="14" fontId="10" fillId="3" borderId="4" xfId="2" applyNumberFormat="1" applyFont="1" applyFill="1" applyBorder="1" applyAlignment="1" applyProtection="1">
      <alignment horizontal="center" vertical="center" wrapText="1"/>
      <protection locked="0"/>
    </xf>
    <xf numFmtId="14" fontId="10" fillId="0" borderId="4" xfId="6" applyNumberFormat="1" applyFont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 vertical="center"/>
    </xf>
    <xf numFmtId="17" fontId="0" fillId="3" borderId="1" xfId="0" applyNumberForma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49" fontId="5" fillId="3" borderId="1" xfId="2" applyNumberForma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2" fillId="5" borderId="8" xfId="0" applyFont="1" applyFill="1" applyBorder="1" applyAlignment="1">
      <alignment horizontal="center" wrapText="1"/>
    </xf>
    <xf numFmtId="2" fontId="12" fillId="3" borderId="9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5" fillId="0" borderId="0" xfId="2" applyFill="1" applyAlignment="1">
      <alignment vertical="center"/>
    </xf>
    <xf numFmtId="2" fontId="0" fillId="0" borderId="0" xfId="0" applyNumberFormat="1" applyAlignment="1">
      <alignment vertical="center"/>
    </xf>
    <xf numFmtId="168" fontId="11" fillId="0" borderId="1" xfId="0" applyNumberFormat="1" applyFont="1" applyBorder="1" applyAlignment="1">
      <alignment horizontal="center" vertical="center" wrapText="1"/>
    </xf>
    <xf numFmtId="14" fontId="5" fillId="0" borderId="1" xfId="2" applyNumberForma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8" fontId="11" fillId="3" borderId="1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 wrapText="1"/>
    </xf>
    <xf numFmtId="168" fontId="11" fillId="5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center" vertical="center"/>
    </xf>
    <xf numFmtId="14" fontId="5" fillId="4" borderId="1" xfId="2" applyNumberForma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</cellXfs>
  <cellStyles count="12">
    <cellStyle name="Dziesiętny" xfId="4" builtinId="3"/>
    <cellStyle name="Hiperłącze" xfId="2" builtinId="8"/>
    <cellStyle name="Hiperłącze 2" xfId="5" xr:uid="{7DA555C2-0DF5-47C1-88B9-F5B4C8733846}"/>
    <cellStyle name="Hiperłącze 3" xfId="8" xr:uid="{134D8014-702F-41B3-905C-609CBD522C23}"/>
    <cellStyle name="Hiperłącze 4" xfId="11" xr:uid="{C6567BB3-9182-49D0-AA6A-0B0E4E5D3389}"/>
    <cellStyle name="Normalny" xfId="0" builtinId="0"/>
    <cellStyle name="Normalny 2" xfId="1" xr:uid="{DA9936F1-50A5-4054-9923-821989C4F571}"/>
    <cellStyle name="Normalny 2 2" xfId="10" xr:uid="{01C8034E-BAFE-441E-92B8-FF5585255DAD}"/>
    <cellStyle name="Normalny 3" xfId="3" xr:uid="{97AAD055-48DA-4410-A1D7-7DBA2EF530F0}"/>
    <cellStyle name="Normalny 4" xfId="6" xr:uid="{1FA62722-0942-4505-A7E0-1C19FDDF3418}"/>
    <cellStyle name="Normalny 5" xfId="7" xr:uid="{69EAC4AC-F6BB-43AD-A9A0-A053A67B051C}"/>
    <cellStyle name="Normalny 6" xfId="9" xr:uid="{794967CA-DED7-40CD-AF82-2B656CEC5F61}"/>
  </cellStyles>
  <dxfs count="28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alignment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5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99"/>
      <color rgb="FFFF9999"/>
      <color rgb="FFFFCC66"/>
      <color rgb="FFFFCCCC"/>
      <color rgb="FFFFCCFF"/>
      <color rgb="FFFFFFFF"/>
      <color rgb="FF74B230"/>
      <color rgb="FF0099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3FAF99-6991-43EA-AAA8-1D641167DFB3}" name="Tabela2" displayName="Tabela2" ref="A1:K9" totalsRowCount="1" headerRowDxfId="27" dataDxfId="26">
  <autoFilter ref="A1:K8" xr:uid="{273FAF99-6991-43EA-AAA8-1D641167DFB3}"/>
  <tableColumns count="11">
    <tableColumn id="1" xr3:uid="{9D0D8A19-7456-4475-A1CA-096F9C781123}" name="Lp." totalsRowLabel="Suma" dataDxfId="24" totalsRowDxfId="25"/>
    <tableColumn id="2" xr3:uid="{B0179F70-2B05-46C0-B050-EEF0B42D29B3}" name="Nr działania/poddziałania" dataDxfId="22" totalsRowDxfId="23"/>
    <tableColumn id="3" xr3:uid="{0E562035-9395-4605-BF7B-00D2A04B9CE9}" name="Nazwa działania/poddziałania" dataDxfId="20" totalsRowDxfId="21"/>
    <tableColumn id="4" xr3:uid="{F677CC2D-187E-43A5-8176-742BCF979121}" name="Data rozpoczęcia naboru (rrrr-mm-dd)" dataDxfId="18" totalsRowDxfId="19"/>
    <tableColumn id="5" xr3:uid="{F95B36FC-DC67-455F-B3D7-9C0CB124A465}" name="Data zakończenia naboru (rrrr-mm-dd)" dataDxfId="16" totalsRowDxfId="17"/>
    <tableColumn id="6" xr3:uid="{624236DA-58AF-42AC-803F-4E6BC2299B0B}" name="Czy nabór jest nowy? (wybierz TAK/ NIE)" dataDxfId="14" totalsRowDxfId="15"/>
    <tableColumn id="7" xr3:uid="{183CD6ED-534B-4AA0-9460-26B008E813BC}" name="Instytucja organizująca nabór (pełna nazwa)" dataDxfId="12" totalsRowDxfId="13"/>
    <tableColumn id="8" xr3:uid="{882CE520-9B00-4F95-967F-95B19C82050C}" name="Budżet naboru (w milionach złotych, dwa miejsca po przecinku)" totalsRowFunction="custom" dataDxfId="10" totalsRowDxfId="11">
      <totalsRowFormula>SUM(H2:H8)</totalsRowFormula>
    </tableColumn>
    <tableColumn id="9" xr3:uid="{3691F3C3-0E5F-4ABD-BAD4-51105AC2997B}" name="Link do naboru (jeśli nie ogłoszony, to planowana data ogłoszenia)" dataDxfId="8" totalsRowDxfId="9"/>
    <tableColumn id="10" xr3:uid="{2B896F75-4A33-4720-BFE9-4613909A301D}" name="Czy nabór jest dla przedsiębiorców? (wybierz TAK/ NIE)" dataDxfId="6" totalsRowDxfId="7"/>
    <tableColumn id="11" xr3:uid="{A38666DB-5470-4E81-B844-D1D84BB1E07A}" name="Uwagi" totalsRowFunction="count" dataDxfId="4" totalsRowDxfId="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unduszeuedolnoslaskie.pl/nabory/14286-nabor-konkurencyjny-nr-feds0707-ip02-49926-programy-profilaktyki-chorob-bedacych" TargetMode="External"/><Relationship Id="rId1" Type="http://schemas.openxmlformats.org/officeDocument/2006/relationships/hyperlink" Target="https://funduszeuedolnoslaskie.pl/nabory/14418-nabor-konkurencyjny-nr-feds1702-iz00-50426-rozwoj-umiejetnosci-mieszkancow-dolnego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funduszeuepodlaskie.pl/nabory-wnioskow-infrastruktura-transportu-publicznego002-26/" TargetMode="External"/><Relationship Id="rId13" Type="http://schemas.openxmlformats.org/officeDocument/2006/relationships/hyperlink" Target="https://www.puszczaknyszynska.org/nabor-nr-9-2026-efs-przedsiewziecie-2-4-wlaczenie-spoleczne-osob-mlodych-seniorow-i-osob-w-niekorzystnej-sytuacji-poprzez-aktywizacje-spoleczno-zawodowa-i-aktywna-integracje/" TargetMode="External"/><Relationship Id="rId3" Type="http://schemas.openxmlformats.org/officeDocument/2006/relationships/hyperlink" Target="https://funduszeuepodlaskie.pl/nabory-wnioskow-modernizacja-energetyczna-obiektow-uzytecznosci-publicznej-w-mof-miasta-lomzy-1-26/" TargetMode="External"/><Relationship Id="rId7" Type="http://schemas.openxmlformats.org/officeDocument/2006/relationships/hyperlink" Target="https://funduszeuepodlaskie.pl/nabory-wnioskow-inwestycje-z-zakresu-budowy-nowych-lub-zwiekszenia-mocy-innowacyjnych-jednostek-wytwarzania-energii-elektrycznej-i-ciepla-ze-wszystkich-rodzajow-oze-2-26/" TargetMode="External"/><Relationship Id="rId12" Type="http://schemas.openxmlformats.org/officeDocument/2006/relationships/hyperlink" Target="https://www.puszczaknyszynska.org/nabor-nr-8-2026-efrrprzedsiewziecie-2-2-rozwoj-publicznej-infrastruktury-kulturalnej-i-spolecznej/" TargetMode="External"/><Relationship Id="rId2" Type="http://schemas.openxmlformats.org/officeDocument/2006/relationships/hyperlink" Target="https://funduszeuepodlaskie.pl/nabory-wnioskow-poprawa-dostepnosci-architektonicznej-na-terenie-bof-1-26/" TargetMode="External"/><Relationship Id="rId1" Type="http://schemas.openxmlformats.org/officeDocument/2006/relationships/hyperlink" Target="https://funduszeuepodlaskie.pl/nabory-wnioskow-parki-bioroznorodnosci-w-bof-1-26/" TargetMode="External"/><Relationship Id="rId6" Type="http://schemas.openxmlformats.org/officeDocument/2006/relationships/hyperlink" Target="https://funduszeuepodlaskie.pl/nabory-wnioskow-uslugi-spoleczne-3-26/" TargetMode="External"/><Relationship Id="rId11" Type="http://schemas.openxmlformats.org/officeDocument/2006/relationships/hyperlink" Target="https://www.krainamlekiemplynaca.pl/index.php/nabory_wnioskow/europejski-fundusz-spo%C5%82eczny-efs/nab%C3%B3r-nr-6-2026-efs.html" TargetMode="External"/><Relationship Id="rId5" Type="http://schemas.openxmlformats.org/officeDocument/2006/relationships/hyperlink" Target="https://funduszeuepodlaskie.pl/nabory-wnioskow-inicjatywa-alma-wsparcie-osob-mlodych-nalezacych-do-kategorii-neet-realizowane-w-projekcie-ohp-lub-innych-projektach-001-26/" TargetMode="External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http://puszczaknyszynska.org/nabor-nr-7-2026-efrr-przedsiewziecie-1-4-infrastruktura-turystyczna-i-rekreacyjna/" TargetMode="External"/><Relationship Id="rId4" Type="http://schemas.openxmlformats.org/officeDocument/2006/relationships/hyperlink" Target="https://funduszeuepodlaskie.pl/nabory-wnioskow-inwestycje-w-infrastrukture-spoleczna-zwiazana-z-organizacja-uslug-spolecznych-2-26/" TargetMode="External"/><Relationship Id="rId9" Type="http://schemas.openxmlformats.org/officeDocument/2006/relationships/hyperlink" Target="https://lgd-puszcza-bialowieska.pl/nabory-wnioskow/nabory-efrr/nabor-18-2026-efrr-budowa-lub-rozbudowa-magazynow-energii-elektrycznej-oraz-magazynow-ciepla-poprawiajacych-sprawnosc-wykorzystania-energii-z-oze-z-przeznaczeniem-na-potrzeby-wlasne-lokalny/" TargetMode="External"/><Relationship Id="rId14" Type="http://schemas.openxmlformats.org/officeDocument/2006/relationships/hyperlink" Target="https://www.krainamlekiemplynaca.pl/index.php/nabory_wnioskow/europejski-fundusz-spo%C5%82eczny-efs/nab%C3%B3r-nr-7-2026-efs.html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unduszeuepomorskie.pl/nabory/9054-11-badania-i-innowacje-w-przedsiebiorstwach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funduszeue.slaskie.pl/web/guest/nabory/lsi/556" TargetMode="External"/><Relationship Id="rId1" Type="http://schemas.openxmlformats.org/officeDocument/2006/relationships/hyperlink" Target="https://funduszeue.slaskie.pl/web/guest/nabory/lsi/449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funduszeueswietokrzyskie.pl/nabory/ogloszenie-naboru-nr-fesw-13-01-iz-00-001-26-w-ramach-dzialania-13-1-wsparcie-przemyslu-obronnego" TargetMode="External"/><Relationship Id="rId3" Type="http://schemas.openxmlformats.org/officeDocument/2006/relationships/hyperlink" Target="https://funduszeueswietokrzyskie.pl/nabory/ogloszenie-naboru-nr-fesw-02-01-iz-00-002-25-efektywnosc-energetyczna-dotacje" TargetMode="External"/><Relationship Id="rId7" Type="http://schemas.openxmlformats.org/officeDocument/2006/relationships/hyperlink" Target="https://funduszeueswietokrzyskie.pl/nabory/ogloszenie-naboru-nr-fesw-01-05-iz-00-002-26-w-ramach-dzialania-1-5-zwiekszenie-potencjalu-msp-i-rozwoj-regionalnego-ekosystemu-innowacji" TargetMode="External"/><Relationship Id="rId2" Type="http://schemas.openxmlformats.org/officeDocument/2006/relationships/hyperlink" Target="https://funduszeueswietokrzyskie.pl/nabory?szukaj=&amp;dzialanie%5B%5D=2.5&amp;termin_od=&amp;termin_do=&amp;sort=najnowsze" TargetMode="External"/><Relationship Id="rId1" Type="http://schemas.openxmlformats.org/officeDocument/2006/relationships/hyperlink" Target="https://funduszeueswietokrzyskie.pl/nabory/ogloszenie-naboru-nr-fesw-02-07-iz-00-001-25-gospodarowanie-odpadami-dotacje" TargetMode="External"/><Relationship Id="rId6" Type="http://schemas.openxmlformats.org/officeDocument/2006/relationships/hyperlink" Target="https://funduszeueswietokrzyskie.pl/nabory/ogloszenie-naboru-nr-fesw-01-02-iz-00-003-26-w-ramach-1-2-wsparcie-dzialalnosci-przedsiebiorstw-w-zakresie-b-r" TargetMode="External"/><Relationship Id="rId5" Type="http://schemas.openxmlformats.org/officeDocument/2006/relationships/hyperlink" Target="https://funduszeueswietokrzyskie.pl/nabory/ogloszenie-naboru-nr-fesw-01-02-iz-00-004-26-w-ramach-1-2-wsparcie-dzialalnosci-przedsiebiorstw-w-zakresie-b-r" TargetMode="External"/><Relationship Id="rId10" Type="http://schemas.openxmlformats.org/officeDocument/2006/relationships/hyperlink" Target="https://funduszeueswietokrzyskie.pl/nabory/ogloszenie-naboru-nr-09-01-iz-00-002-26-dla-dzialania-09-01-aktywna-integracja-spoleczna-i-zawodowa" TargetMode="External"/><Relationship Id="rId4" Type="http://schemas.openxmlformats.org/officeDocument/2006/relationships/hyperlink" Target="https://funduszeueswietokrzyskie.pl/nabory/ogloszenie-naboru-nr-fesw-02-01-iz-00-002-25-efektywnosc-energetyczna-dotacje" TargetMode="External"/><Relationship Id="rId9" Type="http://schemas.openxmlformats.org/officeDocument/2006/relationships/hyperlink" Target="https://funduszeueswietokrzyskie.pl/nabory/ogloszenie-naboru-nr-fesw-09-01-iz-00-001-26-dla-dzialania-09-01-aktywna-integracja-spoleczna-i-zawodowa-realizowana-przez-kis-i-cis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funduszeeuropejskie.warmia.mazury.pl/nabory/333" TargetMode="External"/><Relationship Id="rId2" Type="http://schemas.openxmlformats.org/officeDocument/2006/relationships/hyperlink" Target="https://funduszeeuropejskie.warmia.mazury.pl/nabory/339" TargetMode="External"/><Relationship Id="rId1" Type="http://schemas.openxmlformats.org/officeDocument/2006/relationships/hyperlink" Target="https://funduszeeuropejskie.warmia.mazury.pl/nabory/337" TargetMode="External"/><Relationship Id="rId4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funduszeue.wielkopolskie.pl/nabory/dzialanie-613-uslugi-spoleczne-i-zdrowotne-0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funduszeue.kujawsko-pomorskie.pl/nabory/dzialanie-2-12-wsparcie-infrastruktury-kanalizacyjnej-oraz-oczyszczania-sciekow-komunalnych-nabor-nr-fekp-02-12-iz-00-303-26/" TargetMode="External"/><Relationship Id="rId1" Type="http://schemas.openxmlformats.org/officeDocument/2006/relationships/hyperlink" Target="https://funduszeue.kujawsko-pomorskie.pl/nabory/dzialanie-2-8-wsparcie-sluzb-ratowniczych-nabor-nr-fekp-02-08-iz-00-297-26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unduszeue.lubelskie.pl/wup/nabory/18.1-aktywizacja-zawodowa-w-sektorach-zwiazanych-z-dekarbonizacja/dzialania-18.1-aktywizacja-zawodowa-w-sektorach-zwiazanych-z-dekarbonizacja-typ-projektu-nr-1/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funduszeue.lubelskie.pl/efs/nabory/17.4-edukacja-na-rzecz-obronnosci-i-bezpieczenstwa/17.4-edukacja-na-rzecz-obronnosci-i-bezpieczenstwa-typy-projektu-1-2-felu.17.04-iz.00-001-26/" TargetMode="External"/><Relationship Id="rId1" Type="http://schemas.openxmlformats.org/officeDocument/2006/relationships/hyperlink" Target="https://funduszeue.lubelskie.pl/lawp/nabory/14.1-wsparcie-przedsiebiorstw-w-sektorze-obronnym-i-bezpieczenstwa/14.1-wsparcie-przedsiebiorstw-w-sektorze-obronnym-i-bezpieczenstwa-felu.14.01-ip.01-001-26/" TargetMode="External"/><Relationship Id="rId6" Type="http://schemas.openxmlformats.org/officeDocument/2006/relationships/hyperlink" Target="https://funduszeue.lubelskie.pl/efs/nabory/18.2-rynek-pracy-na-rzecz-dekarbonizacji/18.2-rynek-pracy-na-rzecz-dekarbonizacji-felu.18.02-iz.00-001-26/" TargetMode="External"/><Relationship Id="rId5" Type="http://schemas.openxmlformats.org/officeDocument/2006/relationships/hyperlink" Target="https://funduszeue.lubelskie.pl/efs/nabory/17.3-obronnosc-i-bezpieczenstwo-na-rynku-pracy/17.3-obronnosc-i-bezpieczenstwo-na-rynku-pracy-typy-projektu-1-2-felu.17.03-iz.00-001-26/" TargetMode="External"/><Relationship Id="rId4" Type="http://schemas.openxmlformats.org/officeDocument/2006/relationships/hyperlink" Target="https://funduszeue.lubelskie.pl/lawp/nabory/2.7-lubelskie-msp-na-rynkach-zagranicznych/2.7-lubelskie-msp-na-rynkach-zagranicznych-nabor-konkurencyjny-1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funduszeue.lubuskie.pl/lista_nabory/ogloszenie-o-naborze-nr-felb-06-13-iz-00-001-26/" TargetMode="External"/><Relationship Id="rId1" Type="http://schemas.openxmlformats.org/officeDocument/2006/relationships/hyperlink" Target="https://funduszeue.lubuskie.pl/lista_nabory/ogloszenie-o-naborze-nr-felb-01-08-iz-00-001-26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funduszeue.lodzkie.pl/nabory/dzialanie-feld0906-br-dla-transformacji-0" TargetMode="External"/><Relationship Id="rId2" Type="http://schemas.openxmlformats.org/officeDocument/2006/relationships/hyperlink" Target="https://funduszeue.lodzkie.pl/nabory/dzialanie-feld1601-dostepne-mieszkalnictwo" TargetMode="External"/><Relationship Id="rId1" Type="http://schemas.openxmlformats.org/officeDocument/2006/relationships/hyperlink" Target="https://funduszeue.lodzkie.pl/nabory/dzialanie-feld0104-cyfryzacja-2" TargetMode="External"/><Relationship Id="rId6" Type="http://schemas.openxmlformats.org/officeDocument/2006/relationships/hyperlink" Target="https://funduszeue.lodzkie.pl/nabory/dzialanie-feld0804-zdrowy-pracownik-4" TargetMode="External"/><Relationship Id="rId5" Type="http://schemas.openxmlformats.org/officeDocument/2006/relationships/hyperlink" Target="https://funduszeue.lodzkie.pl/nabory/feld0215-bioroznorodnosc" TargetMode="External"/><Relationship Id="rId4" Type="http://schemas.openxmlformats.org/officeDocument/2006/relationships/hyperlink" Target="https://funduszeue.lodzkie.pl/nabory/dzialanie-feld0801-wzmocnienie-rownosci-plci-3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undusze.malopolska.pl/nabory/14327-dzialanie-64-dzialania-na-rzecz-poprawy-sytuacji-osob-na-rynku-pracy" TargetMode="External"/><Relationship Id="rId1" Type="http://schemas.openxmlformats.org/officeDocument/2006/relationships/hyperlink" Target="https://www.fundusze.malopolska.pl/nabory/13639-dzialanie-519-regionalne-sciezki-rowerowe-velomalopolska-typ-projektu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funduszeuedlamazowsza.eu/lista_nabory/8-2-ekonomia-spoleczna-nr-fema-08-02-ip-01-113-26-dla-regionu-warszawskiego-stolecznego-rws/" TargetMode="External"/><Relationship Id="rId2" Type="http://schemas.openxmlformats.org/officeDocument/2006/relationships/hyperlink" Target="https://funduszeuedlamazowsza.eu/lista_nabory/12-1-step-dla-rozwoju-biotechnologii-typ-projektu-rozwoj-terapii-genowych-nr-fema-12-01-ip-01-092-26-dla-rws-oraz-rmr/" TargetMode="External"/><Relationship Id="rId1" Type="http://schemas.openxmlformats.org/officeDocument/2006/relationships/hyperlink" Target="https://funduszeuedlamazowsza.eu/lista_nabory/2-5-gospodarka-wodno-sciekowa-typ-projektu-zarzadzanie-efektywnymi-inteligentnymi-sieciami-wodociagowymi-nr-fema-02-05-ip-01-093-26-dla-regionu-rws-albo-rmr/" TargetMode="External"/><Relationship Id="rId4" Type="http://schemas.openxmlformats.org/officeDocument/2006/relationships/hyperlink" Target="https://funduszeuedlamazowsza.eu/lista_nabory/8-2-ekonomia-spoleczna-nr-fema-08-02-ip-01-114-26-dla-regionu-mazowieckiego-regionalnego-rmr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s://funduszeue.podkarpackie.pl/nabory-wnioskow/8-5-uslugi-spoleczne-swiadczone-w-spolecznosci-lokalnej-nabor-nr-fepk-08-05-iz-00-001-24" TargetMode="External"/><Relationship Id="rId7" Type="http://schemas.openxmlformats.org/officeDocument/2006/relationships/hyperlink" Target="https://funduszeue.podkarpackie.pl/nabory-wnioskow/11-1-inwestycje-dla-bezpieczenstwa-i-obrony-typ-projektu-wsparcie-dzialalnosci-badawczo-rozwojowej-b-r-oraz-testowej-w-obszarach-istotnych-dla-obronnosci-i-bezpieczenstwa-nr-naboru-fepk-11-01-iz-00-002-26" TargetMode="External"/><Relationship Id="rId2" Type="http://schemas.openxmlformats.org/officeDocument/2006/relationships/hyperlink" Target="https://funduszeue.podkarpackie.pl/nabory-wnioskow/8-3-wsparcie-osob-doroslych-w-zdobywaniu-kompetencji-nabor-nr-fepk-08-03-iz-00-001-24" TargetMode="External"/><Relationship Id="rId1" Type="http://schemas.openxmlformats.org/officeDocument/2006/relationships/hyperlink" Target="https://funduszeue.podkarpackie.pl/nabory-wnioskow/8-6-integracja-spoleczna-nabor-nr-fepk-08-06-iz-00-001-24" TargetMode="External"/><Relationship Id="rId6" Type="http://schemas.openxmlformats.org/officeDocument/2006/relationships/hyperlink" Target="https://funduszeue.podkarpackie.pl/nabory-wnioskow/11-1-inwestycje-dla-bezpieczenstwa-i-obrony-typ-projektu-wsparcie-przedsiebiorstw-dzialajacych-w-branzy-bezpieczenstwa-i-obronnosci-obejmujace-inwestycje-sluzace-rozwojowi-potencjalu-produkcyjnego-i-uslugowego-nr-naboru-fepk-11-01-iz-00-001-26" TargetMode="External"/><Relationship Id="rId5" Type="http://schemas.openxmlformats.org/officeDocument/2006/relationships/hyperlink" Target="https://funduszeue.podkarpackie.pl/nabory-wnioskow/8-rozwoj-zdolnosci-uczniow-poza-edukacja-formalna-nabor-nr-fepk-08-01-iz-00-001-24" TargetMode="External"/><Relationship Id="rId4" Type="http://schemas.openxmlformats.org/officeDocument/2006/relationships/hyperlink" Target="https://funduszeue.podkarpackie.pl/nabory-wnioskow/8-04-wsparcie-osob-doroslych-w-zdobywaniu-kompetencji-nabor-nr-fepk-08-04-iz-00-001-24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4074-7425-4C9B-BCDD-7A9B8FB419DA}">
  <dimension ref="A1:K8"/>
  <sheetViews>
    <sheetView zoomScale="71" zoomScaleNormal="71" workbookViewId="0">
      <selection sqref="A1:K8"/>
    </sheetView>
  </sheetViews>
  <sheetFormatPr defaultColWidth="8.7109375" defaultRowHeight="15"/>
  <cols>
    <col min="1" max="1" width="3.5703125" style="1" bestFit="1" customWidth="1"/>
    <col min="2" max="2" width="25.140625" style="1" customWidth="1"/>
    <col min="3" max="3" width="27.140625" style="1" customWidth="1"/>
    <col min="4" max="4" width="20.85546875" style="1" customWidth="1"/>
    <col min="5" max="5" width="23.140625" style="1" customWidth="1"/>
    <col min="6" max="6" width="17.7109375" style="1" customWidth="1"/>
    <col min="7" max="7" width="29" style="1" customWidth="1"/>
    <col min="8" max="8" width="23.42578125" style="1" customWidth="1"/>
    <col min="9" max="9" width="59" style="1" customWidth="1"/>
    <col min="10" max="10" width="15.42578125" style="1" customWidth="1"/>
    <col min="11" max="11" width="66.85546875" style="1" customWidth="1"/>
    <col min="12" max="16384" width="8.7109375" style="1"/>
  </cols>
  <sheetData>
    <row r="1" spans="1:11" ht="7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45">
      <c r="A2" s="99">
        <v>1</v>
      </c>
      <c r="B2" s="169" t="s">
        <v>73</v>
      </c>
      <c r="C2" s="99" t="s">
        <v>74</v>
      </c>
      <c r="D2" s="170">
        <v>46225</v>
      </c>
      <c r="E2" s="170">
        <v>46267</v>
      </c>
      <c r="F2" s="99" t="s">
        <v>28</v>
      </c>
      <c r="G2" s="99" t="s">
        <v>30</v>
      </c>
      <c r="H2" s="55">
        <v>2347782</v>
      </c>
      <c r="I2" s="85" t="s">
        <v>146</v>
      </c>
      <c r="J2" s="99" t="s">
        <v>28</v>
      </c>
      <c r="K2" s="99"/>
    </row>
    <row r="3" spans="1:11" ht="42.75">
      <c r="A3" s="30">
        <v>2</v>
      </c>
      <c r="B3" s="56" t="s">
        <v>147</v>
      </c>
      <c r="C3" s="30" t="s">
        <v>148</v>
      </c>
      <c r="D3" s="57">
        <v>46265</v>
      </c>
      <c r="E3" s="57">
        <v>46302</v>
      </c>
      <c r="F3" s="30" t="s">
        <v>28</v>
      </c>
      <c r="G3" s="30" t="s">
        <v>149</v>
      </c>
      <c r="H3" s="58">
        <v>72392000</v>
      </c>
      <c r="I3" s="30" t="s">
        <v>150</v>
      </c>
      <c r="J3" s="30" t="s">
        <v>28</v>
      </c>
      <c r="K3" s="230"/>
    </row>
    <row r="4" spans="1:11" ht="42.75">
      <c r="A4" s="99">
        <v>3</v>
      </c>
      <c r="B4" s="99" t="s">
        <v>147</v>
      </c>
      <c r="C4" s="99" t="s">
        <v>148</v>
      </c>
      <c r="D4" s="170">
        <v>46294</v>
      </c>
      <c r="E4" s="170">
        <v>46330</v>
      </c>
      <c r="F4" s="99" t="s">
        <v>27</v>
      </c>
      <c r="G4" s="99" t="s">
        <v>149</v>
      </c>
      <c r="H4" s="266">
        <v>72392000</v>
      </c>
      <c r="I4" s="99" t="s">
        <v>310</v>
      </c>
      <c r="J4" s="99" t="s">
        <v>28</v>
      </c>
      <c r="K4" s="99"/>
    </row>
    <row r="5" spans="1:11" ht="45">
      <c r="A5" s="30">
        <v>4</v>
      </c>
      <c r="B5" s="56" t="s">
        <v>311</v>
      </c>
      <c r="C5" s="30" t="s">
        <v>312</v>
      </c>
      <c r="D5" s="57">
        <v>46266</v>
      </c>
      <c r="E5" s="57">
        <v>46295</v>
      </c>
      <c r="F5" s="30" t="s">
        <v>27</v>
      </c>
      <c r="G5" s="30" t="s">
        <v>149</v>
      </c>
      <c r="H5" s="58">
        <v>41562500</v>
      </c>
      <c r="I5" s="267" t="s">
        <v>313</v>
      </c>
      <c r="J5" s="30" t="s">
        <v>28</v>
      </c>
      <c r="K5" s="268"/>
    </row>
    <row r="6" spans="1:11" ht="57">
      <c r="A6" s="99">
        <v>5</v>
      </c>
      <c r="B6" s="169" t="s">
        <v>151</v>
      </c>
      <c r="C6" s="99" t="s">
        <v>152</v>
      </c>
      <c r="D6" s="170">
        <v>46265</v>
      </c>
      <c r="E6" s="170">
        <v>46302</v>
      </c>
      <c r="F6" s="99" t="s">
        <v>27</v>
      </c>
      <c r="G6" s="99" t="s">
        <v>76</v>
      </c>
      <c r="H6" s="55">
        <v>61044571</v>
      </c>
      <c r="I6" s="99" t="s">
        <v>150</v>
      </c>
      <c r="J6" s="99" t="s">
        <v>28</v>
      </c>
      <c r="K6" s="171"/>
    </row>
    <row r="7" spans="1:11" ht="57">
      <c r="A7" s="30">
        <v>6</v>
      </c>
      <c r="B7" s="56" t="s">
        <v>151</v>
      </c>
      <c r="C7" s="30" t="s">
        <v>152</v>
      </c>
      <c r="D7" s="57">
        <v>46294</v>
      </c>
      <c r="E7" s="57">
        <v>46330</v>
      </c>
      <c r="F7" s="30" t="s">
        <v>27</v>
      </c>
      <c r="G7" s="30" t="s">
        <v>76</v>
      </c>
      <c r="H7" s="58">
        <v>61044571</v>
      </c>
      <c r="I7" s="30" t="s">
        <v>310</v>
      </c>
      <c r="J7" s="30" t="s">
        <v>28</v>
      </c>
      <c r="K7" s="230"/>
    </row>
    <row r="8" spans="1:11" ht="15.75">
      <c r="G8" s="56" t="s">
        <v>77</v>
      </c>
      <c r="H8" s="269">
        <f>SUM(H2:H7)</f>
        <v>310783424</v>
      </c>
    </row>
  </sheetData>
  <dataValidations count="2">
    <dataValidation type="date" allowBlank="1" showInputMessage="1" showErrorMessage="1" error="Zły format daty. Jeśli chcesz wpisać kwartał, wpisz ostatni dzień tego kwartału." prompt="Format daty rrrr-mm-dd" sqref="E2:E7" xr:uid="{E1B35EC9-BEE4-451B-80C0-0E61F344EABD}">
      <formula1>43831</formula1>
      <formula2>47848</formula2>
    </dataValidation>
    <dataValidation type="list" allowBlank="1" showInputMessage="1" showErrorMessage="1" sqref="J2:J7" xr:uid="{9A5B9C84-86B7-406F-8450-D46F1D885867}">
      <formula1>"TAK,NIE,"</formula1>
    </dataValidation>
  </dataValidations>
  <hyperlinks>
    <hyperlink ref="I5" r:id="rId1" xr:uid="{33B58FC4-C701-4AAA-8E2A-32C0CD80DC08}"/>
    <hyperlink ref="I2" r:id="rId2" xr:uid="{765C4034-B46B-4B05-B5F9-1661CBB4C215}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932F-34BD-4DF0-8F4C-35CB859E97E5}">
  <dimension ref="A1:K16"/>
  <sheetViews>
    <sheetView topLeftCell="A13" zoomScale="80" zoomScaleNormal="80" workbookViewId="0">
      <selection activeCell="O6" sqref="O6"/>
    </sheetView>
  </sheetViews>
  <sheetFormatPr defaultColWidth="8.85546875" defaultRowHeight="15"/>
  <cols>
    <col min="1" max="1" width="3.5703125" style="1" bestFit="1" customWidth="1"/>
    <col min="2" max="2" width="25.140625" style="1" customWidth="1"/>
    <col min="3" max="3" width="25.42578125" style="1" customWidth="1"/>
    <col min="4" max="4" width="20.85546875" style="1" customWidth="1"/>
    <col min="5" max="5" width="23.140625" style="1" customWidth="1"/>
    <col min="6" max="6" width="17.5703125" style="1" customWidth="1"/>
    <col min="7" max="7" width="29" style="1" customWidth="1"/>
    <col min="8" max="8" width="23.42578125" style="1" customWidth="1"/>
    <col min="9" max="9" width="31.42578125" style="1" customWidth="1"/>
    <col min="10" max="10" width="8.85546875" style="1"/>
    <col min="11" max="11" width="51.5703125" style="1" customWidth="1"/>
    <col min="12" max="16384" width="8.85546875" style="1"/>
  </cols>
  <sheetData>
    <row r="1" spans="1:11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90">
      <c r="A2" s="50"/>
      <c r="B2" s="51" t="s">
        <v>60</v>
      </c>
      <c r="C2" s="12" t="s">
        <v>61</v>
      </c>
      <c r="D2" s="11">
        <v>46044</v>
      </c>
      <c r="E2" s="11">
        <v>46387</v>
      </c>
      <c r="F2" s="8" t="s">
        <v>28</v>
      </c>
      <c r="G2" s="12" t="s">
        <v>31</v>
      </c>
      <c r="H2" s="13">
        <v>5.59</v>
      </c>
      <c r="I2" s="14" t="s">
        <v>64</v>
      </c>
      <c r="J2" s="8" t="s">
        <v>28</v>
      </c>
      <c r="K2" s="12" t="s">
        <v>66</v>
      </c>
    </row>
    <row r="3" spans="1:11" ht="90">
      <c r="A3" s="50"/>
      <c r="B3" s="51" t="s">
        <v>62</v>
      </c>
      <c r="C3" s="12" t="s">
        <v>63</v>
      </c>
      <c r="D3" s="11">
        <v>46044</v>
      </c>
      <c r="E3" s="11">
        <v>46356</v>
      </c>
      <c r="F3" s="8" t="s">
        <v>28</v>
      </c>
      <c r="G3" s="12" t="s">
        <v>31</v>
      </c>
      <c r="H3" s="13">
        <v>8.81</v>
      </c>
      <c r="I3" s="14" t="s">
        <v>65</v>
      </c>
      <c r="J3" s="8" t="s">
        <v>28</v>
      </c>
      <c r="K3" s="12" t="s">
        <v>66</v>
      </c>
    </row>
    <row r="4" spans="1:11" ht="75">
      <c r="A4" s="50"/>
      <c r="B4" s="51" t="s">
        <v>67</v>
      </c>
      <c r="C4" s="12" t="s">
        <v>68</v>
      </c>
      <c r="D4" s="11">
        <v>46045</v>
      </c>
      <c r="E4" s="11">
        <v>46295</v>
      </c>
      <c r="F4" s="8" t="s">
        <v>28</v>
      </c>
      <c r="G4" s="12" t="s">
        <v>31</v>
      </c>
      <c r="H4" s="13">
        <v>29.25</v>
      </c>
      <c r="I4" s="14" t="s">
        <v>71</v>
      </c>
      <c r="J4" s="8" t="s">
        <v>28</v>
      </c>
      <c r="K4" s="12" t="s">
        <v>72</v>
      </c>
    </row>
    <row r="5" spans="1:11" ht="75">
      <c r="B5" s="51" t="s">
        <v>62</v>
      </c>
      <c r="C5" s="12" t="s">
        <v>63</v>
      </c>
      <c r="D5" s="11">
        <v>46107</v>
      </c>
      <c r="E5" s="11">
        <v>46295</v>
      </c>
      <c r="F5" s="8" t="s">
        <v>28</v>
      </c>
      <c r="G5" s="12" t="s">
        <v>31</v>
      </c>
      <c r="H5" s="13">
        <v>5.57</v>
      </c>
      <c r="I5" s="147" t="s">
        <v>83</v>
      </c>
      <c r="J5" s="8" t="s">
        <v>28</v>
      </c>
      <c r="K5" s="12" t="s">
        <v>82</v>
      </c>
    </row>
    <row r="6" spans="1:11" ht="136.5" customHeight="1">
      <c r="B6" s="51" t="s">
        <v>194</v>
      </c>
      <c r="C6" s="12" t="s">
        <v>195</v>
      </c>
      <c r="D6" s="11">
        <v>46203</v>
      </c>
      <c r="E6" s="11">
        <v>46295</v>
      </c>
      <c r="F6" s="8" t="s">
        <v>28</v>
      </c>
      <c r="G6" s="12" t="s">
        <v>196</v>
      </c>
      <c r="H6" s="13">
        <v>2.14</v>
      </c>
      <c r="I6" s="147" t="s">
        <v>197</v>
      </c>
      <c r="J6" s="8" t="s">
        <v>27</v>
      </c>
      <c r="K6" s="12"/>
    </row>
    <row r="7" spans="1:11" ht="45">
      <c r="B7" s="51" t="s">
        <v>50</v>
      </c>
      <c r="C7" s="12" t="s">
        <v>140</v>
      </c>
      <c r="D7" s="11">
        <v>46232</v>
      </c>
      <c r="E7" s="11">
        <v>46287</v>
      </c>
      <c r="F7" s="8" t="s">
        <v>28</v>
      </c>
      <c r="G7" s="12" t="s">
        <v>31</v>
      </c>
      <c r="H7" s="13">
        <v>27.9</v>
      </c>
      <c r="I7" s="147" t="s">
        <v>269</v>
      </c>
      <c r="J7" s="8" t="s">
        <v>27</v>
      </c>
      <c r="K7" s="12"/>
    </row>
    <row r="8" spans="1:11" ht="120">
      <c r="B8" s="51" t="s">
        <v>270</v>
      </c>
      <c r="C8" s="12" t="s">
        <v>271</v>
      </c>
      <c r="D8" s="11">
        <v>46234</v>
      </c>
      <c r="E8" s="11">
        <v>46295</v>
      </c>
      <c r="F8" s="8" t="s">
        <v>28</v>
      </c>
      <c r="G8" s="12" t="s">
        <v>31</v>
      </c>
      <c r="H8" s="13">
        <v>1.79</v>
      </c>
      <c r="I8" s="147" t="s">
        <v>272</v>
      </c>
      <c r="J8" s="8" t="s">
        <v>28</v>
      </c>
      <c r="K8" s="12" t="s">
        <v>273</v>
      </c>
    </row>
    <row r="9" spans="1:11" ht="75">
      <c r="B9" s="51" t="s">
        <v>274</v>
      </c>
      <c r="C9" s="12" t="s">
        <v>275</v>
      </c>
      <c r="D9" s="11">
        <v>46234</v>
      </c>
      <c r="E9" s="11">
        <v>46288</v>
      </c>
      <c r="F9" s="8" t="s">
        <v>28</v>
      </c>
      <c r="G9" s="12" t="s">
        <v>31</v>
      </c>
      <c r="H9" s="13">
        <v>19.940000000000001</v>
      </c>
      <c r="I9" s="147" t="s">
        <v>276</v>
      </c>
      <c r="J9" s="8" t="s">
        <v>28</v>
      </c>
      <c r="K9" s="12" t="s">
        <v>273</v>
      </c>
    </row>
    <row r="10" spans="1:11" ht="150">
      <c r="B10" s="51" t="s">
        <v>277</v>
      </c>
      <c r="C10" s="12" t="s">
        <v>278</v>
      </c>
      <c r="D10" s="11">
        <v>46251</v>
      </c>
      <c r="E10" s="11">
        <v>46290</v>
      </c>
      <c r="F10" s="8" t="s">
        <v>28</v>
      </c>
      <c r="G10" s="12" t="s">
        <v>279</v>
      </c>
      <c r="H10" s="13">
        <v>1.91</v>
      </c>
      <c r="I10" s="147" t="s">
        <v>280</v>
      </c>
      <c r="J10" s="8" t="s">
        <v>28</v>
      </c>
      <c r="K10" s="12"/>
    </row>
    <row r="11" spans="1:11" ht="120">
      <c r="B11" s="51" t="s">
        <v>69</v>
      </c>
      <c r="C11" s="12" t="s">
        <v>70</v>
      </c>
      <c r="D11" s="11">
        <v>46266</v>
      </c>
      <c r="E11" s="11">
        <v>46279</v>
      </c>
      <c r="F11" s="8" t="s">
        <v>27</v>
      </c>
      <c r="G11" s="12" t="s">
        <v>281</v>
      </c>
      <c r="H11" s="13">
        <v>0.95</v>
      </c>
      <c r="I11" s="147" t="s">
        <v>282</v>
      </c>
      <c r="J11" s="8" t="s">
        <v>28</v>
      </c>
      <c r="K11" s="12" t="s">
        <v>283</v>
      </c>
    </row>
    <row r="12" spans="1:11" ht="105">
      <c r="B12" s="51" t="s">
        <v>284</v>
      </c>
      <c r="C12" s="12" t="s">
        <v>285</v>
      </c>
      <c r="D12" s="11">
        <v>46267</v>
      </c>
      <c r="E12" s="11">
        <v>46283</v>
      </c>
      <c r="F12" s="8" t="s">
        <v>27</v>
      </c>
      <c r="G12" s="12" t="s">
        <v>286</v>
      </c>
      <c r="H12" s="13">
        <v>0.54</v>
      </c>
      <c r="I12" s="147" t="s">
        <v>287</v>
      </c>
      <c r="J12" s="8" t="s">
        <v>27</v>
      </c>
      <c r="K12" s="12" t="s">
        <v>288</v>
      </c>
    </row>
    <row r="13" spans="1:11" ht="120">
      <c r="B13" s="51" t="s">
        <v>69</v>
      </c>
      <c r="C13" s="12" t="s">
        <v>70</v>
      </c>
      <c r="D13" s="11">
        <v>46266</v>
      </c>
      <c r="E13" s="11">
        <v>46279</v>
      </c>
      <c r="F13" s="8" t="s">
        <v>27</v>
      </c>
      <c r="G13" s="12" t="s">
        <v>281</v>
      </c>
      <c r="H13" s="13">
        <v>1.06</v>
      </c>
      <c r="I13" s="147" t="s">
        <v>289</v>
      </c>
      <c r="J13" s="8" t="s">
        <v>28</v>
      </c>
      <c r="K13" s="12" t="s">
        <v>283</v>
      </c>
    </row>
    <row r="14" spans="1:11" ht="120">
      <c r="B14" s="51" t="s">
        <v>290</v>
      </c>
      <c r="C14" s="12" t="s">
        <v>291</v>
      </c>
      <c r="D14" s="11">
        <v>46266</v>
      </c>
      <c r="E14" s="11">
        <v>46279</v>
      </c>
      <c r="F14" s="8" t="s">
        <v>27</v>
      </c>
      <c r="G14" s="12" t="s">
        <v>281</v>
      </c>
      <c r="H14" s="13">
        <v>0.85</v>
      </c>
      <c r="I14" s="147" t="s">
        <v>292</v>
      </c>
      <c r="J14" s="8" t="s">
        <v>27</v>
      </c>
      <c r="K14" s="12" t="s">
        <v>293</v>
      </c>
    </row>
    <row r="15" spans="1:11" ht="90">
      <c r="B15" s="51" t="s">
        <v>290</v>
      </c>
      <c r="C15" s="12" t="s">
        <v>291</v>
      </c>
      <c r="D15" s="11">
        <v>46267</v>
      </c>
      <c r="E15" s="11">
        <v>46283</v>
      </c>
      <c r="F15" s="8" t="s">
        <v>27</v>
      </c>
      <c r="G15" s="12" t="s">
        <v>286</v>
      </c>
      <c r="H15" s="13">
        <v>1.02</v>
      </c>
      <c r="I15" s="147" t="s">
        <v>294</v>
      </c>
      <c r="J15" s="8" t="s">
        <v>27</v>
      </c>
      <c r="K15" s="12" t="s">
        <v>295</v>
      </c>
    </row>
    <row r="16" spans="1:11">
      <c r="B16" s="51"/>
      <c r="C16" s="12"/>
      <c r="D16" s="11"/>
      <c r="E16" s="11"/>
      <c r="F16" s="8"/>
      <c r="G16" s="258" t="s">
        <v>32</v>
      </c>
      <c r="H16" s="13">
        <f>SUM(H2:H15)</f>
        <v>107.32</v>
      </c>
      <c r="I16" s="147"/>
      <c r="J16" s="8"/>
      <c r="K16" s="12"/>
    </row>
  </sheetData>
  <autoFilter ref="A1:K11" xr:uid="{49264074-7425-4C9B-BCDD-7A9B8FB419DA}"/>
  <hyperlinks>
    <hyperlink ref="I2" r:id="rId1" xr:uid="{D9360AFD-A3F5-4AA8-ACC4-E09E32F71016}"/>
    <hyperlink ref="I3" r:id="rId2" xr:uid="{E2C0235B-EE04-4958-8BDE-FD8DCE811D85}"/>
    <hyperlink ref="I4" r:id="rId3" xr:uid="{742ED3D1-7BD1-4B55-989A-5CA35BBF31E4}"/>
    <hyperlink ref="I5" r:id="rId4" xr:uid="{001227F9-D5E4-49AB-AED8-06A0EA870AED}"/>
    <hyperlink ref="I6" r:id="rId5" xr:uid="{723301C2-C96A-43B3-B548-FAA13998E1C0}"/>
    <hyperlink ref="I7" r:id="rId6" xr:uid="{45252F56-B075-4D84-80CE-708D399F48E0}"/>
    <hyperlink ref="I8" r:id="rId7" xr:uid="{5EFDB571-6A21-4D3D-BBF1-33B0B02345CD}"/>
    <hyperlink ref="I9" r:id="rId8" xr:uid="{52C29CC8-CB55-4EC5-9D1B-E035130BB0A6}"/>
    <hyperlink ref="I10" r:id="rId9" xr:uid="{0A76EC3C-1AA5-44CA-8EB7-A49094009399}"/>
    <hyperlink ref="I11" r:id="rId10" xr:uid="{83DEDDE0-52A4-4096-BA0E-87593D1C6560}"/>
    <hyperlink ref="I12" r:id="rId11" xr:uid="{5DDD87E7-73F8-42CB-923B-87FF3B6B8BAD}"/>
    <hyperlink ref="I13" r:id="rId12" xr:uid="{BE3EA25F-0A44-4AD1-B171-C5D0E9203D2C}"/>
    <hyperlink ref="I14" r:id="rId13" xr:uid="{CD54D54E-8C38-47EB-8825-F90FA5A764FB}"/>
    <hyperlink ref="I15" r:id="rId14" xr:uid="{5946E4DD-3541-439B-997B-F7A2B9E429A9}"/>
  </hyperlinks>
  <pageMargins left="0.7" right="0.7" top="0.75" bottom="0.75" header="0.3" footer="0.3"/>
  <pageSetup paperSize="9" orientation="portrait" r:id="rId1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E7E6-2B65-4EE4-8825-F6E00819DB41}">
  <dimension ref="A1:K3"/>
  <sheetViews>
    <sheetView workbookViewId="0">
      <selection activeCell="K3" sqref="A1:K3"/>
    </sheetView>
  </sheetViews>
  <sheetFormatPr defaultColWidth="8.5703125" defaultRowHeight="15"/>
  <cols>
    <col min="1" max="1" width="3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" customWidth="1"/>
    <col min="9" max="9" width="45.42578125" style="5" customWidth="1"/>
    <col min="10" max="16384" width="8.5703125" style="1"/>
  </cols>
  <sheetData>
    <row r="1" spans="1:11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86.25">
      <c r="A2" s="17">
        <v>1</v>
      </c>
      <c r="B2" s="39" t="s">
        <v>296</v>
      </c>
      <c r="C2" s="39" t="s">
        <v>297</v>
      </c>
      <c r="D2" s="259">
        <v>46265</v>
      </c>
      <c r="E2" s="259">
        <v>46323</v>
      </c>
      <c r="F2" s="260" t="s">
        <v>27</v>
      </c>
      <c r="G2" s="39" t="s">
        <v>298</v>
      </c>
      <c r="H2" s="261">
        <v>30</v>
      </c>
      <c r="I2" s="262" t="s">
        <v>299</v>
      </c>
      <c r="J2" s="263" t="s">
        <v>27</v>
      </c>
      <c r="K2" s="17"/>
    </row>
    <row r="3" spans="1:11">
      <c r="G3" s="15" t="s">
        <v>32</v>
      </c>
      <c r="H3" s="15">
        <f>SUBTOTAL(9,H2:H2)</f>
        <v>30</v>
      </c>
    </row>
  </sheetData>
  <autoFilter ref="A1:K1" xr:uid="{49264074-7425-4C9B-BCDD-7A9B8FB419DA}"/>
  <conditionalFormatting sqref="H2">
    <cfRule type="containsText" dxfId="3" priority="1" operator="containsText" text="|">
      <formula>NOT(ISERROR(SEARCH("|",H2)))</formula>
    </cfRule>
  </conditionalFormatting>
  <dataValidations count="3">
    <dataValidation type="decimal" allowBlank="1" showInputMessage="1" showErrorMessage="1" prompt="Wpisz kwotę budżetu naboru " sqref="H2" xr:uid="{831007C2-1EC4-46D5-AD7B-BD275B2EB255}">
      <formula1>0</formula1>
      <formula2>999999999999999000</formula2>
    </dataValidation>
    <dataValidation type="list" allowBlank="1" showInputMessage="1" showErrorMessage="1" sqref="J2" xr:uid="{FAEFEBDF-825E-4AF9-8034-354A2BEAEA74}">
      <formula1>"TAK,NIE,"</formula1>
    </dataValidation>
    <dataValidation type="date" allowBlank="1" showInputMessage="1" showErrorMessage="1" error="Zły format daty. Jeśli chcesz wpisać kwartał, wpisz ostatni dzień tego kwartału." prompt="Format daty rrrr-mm-dd" sqref="E2" xr:uid="{2C3D73FE-8EB8-4AF5-98E6-87504578BF67}">
      <formula1>43831</formula1>
      <formula2>47848</formula2>
    </dataValidation>
  </dataValidations>
  <hyperlinks>
    <hyperlink ref="I2" r:id="rId1" xr:uid="{5668DA21-013C-47E3-8297-AE5182A0C5A6}"/>
  </hyperlinks>
  <pageMargins left="0.7" right="0.7" top="0.75" bottom="0.75" header="0.3" footer="0.3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1B0C-EE70-4420-8043-6212782FFA17}">
  <dimension ref="A1:K5"/>
  <sheetViews>
    <sheetView zoomScale="59" zoomScaleNormal="59" workbookViewId="0">
      <selection activeCell="G17" sqref="G17"/>
    </sheetView>
  </sheetViews>
  <sheetFormatPr defaultColWidth="8.5703125" defaultRowHeight="15"/>
  <cols>
    <col min="1" max="1" width="5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5" customWidth="1"/>
    <col min="9" max="10" width="31.42578125" style="1" customWidth="1"/>
    <col min="11" max="11" width="26.5703125" style="1" customWidth="1"/>
    <col min="12" max="16384" width="8.5703125" style="1"/>
  </cols>
  <sheetData>
    <row r="1" spans="1:11" ht="4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16" t="s">
        <v>22</v>
      </c>
      <c r="I1" s="2" t="s">
        <v>20</v>
      </c>
      <c r="J1" s="2" t="s">
        <v>21</v>
      </c>
      <c r="K1" s="2" t="s">
        <v>3</v>
      </c>
    </row>
    <row r="2" spans="1:11" ht="29.25">
      <c r="A2" s="18"/>
      <c r="B2" s="124" t="s">
        <v>33</v>
      </c>
      <c r="C2" s="113" t="s">
        <v>34</v>
      </c>
      <c r="D2" s="125">
        <v>45981</v>
      </c>
      <c r="E2" s="125">
        <v>46752</v>
      </c>
      <c r="F2" s="124" t="s">
        <v>28</v>
      </c>
      <c r="G2" s="113" t="s">
        <v>35</v>
      </c>
      <c r="H2" s="126">
        <v>7.02</v>
      </c>
      <c r="I2" s="127" t="s">
        <v>37</v>
      </c>
      <c r="J2" s="113" t="s">
        <v>28</v>
      </c>
      <c r="K2" s="113"/>
    </row>
    <row r="3" spans="1:11" ht="29.25">
      <c r="B3" s="111" t="s">
        <v>125</v>
      </c>
      <c r="C3" s="40" t="s">
        <v>126</v>
      </c>
      <c r="D3" s="112">
        <v>46188</v>
      </c>
      <c r="E3" s="112">
        <v>46280</v>
      </c>
      <c r="F3" s="111" t="s">
        <v>28</v>
      </c>
      <c r="G3" s="40" t="s">
        <v>127</v>
      </c>
      <c r="H3" s="64">
        <v>100</v>
      </c>
      <c r="I3" s="142" t="s">
        <v>128</v>
      </c>
      <c r="J3" s="111" t="s">
        <v>27</v>
      </c>
      <c r="K3" s="96"/>
    </row>
    <row r="4" spans="1:11" ht="43.5">
      <c r="B4" s="111" t="s">
        <v>227</v>
      </c>
      <c r="C4" s="40" t="s">
        <v>228</v>
      </c>
      <c r="D4" s="112">
        <v>46265</v>
      </c>
      <c r="E4" s="112">
        <v>46325</v>
      </c>
      <c r="F4" s="111" t="s">
        <v>28</v>
      </c>
      <c r="G4" s="40" t="s">
        <v>36</v>
      </c>
      <c r="H4" s="64">
        <v>0.73</v>
      </c>
      <c r="I4" s="112">
        <v>46265</v>
      </c>
      <c r="J4" s="111" t="s">
        <v>28</v>
      </c>
      <c r="K4" s="40" t="s">
        <v>268</v>
      </c>
    </row>
    <row r="5" spans="1:11">
      <c r="B5" s="5"/>
      <c r="C5" s="5"/>
      <c r="D5" s="5"/>
      <c r="E5" s="5"/>
      <c r="F5" s="5"/>
      <c r="G5" s="5"/>
      <c r="H5" s="143">
        <f>SUBTOTAL(9,H2:H4)</f>
        <v>107.75</v>
      </c>
      <c r="I5" s="5"/>
      <c r="J5" s="5"/>
      <c r="K5" s="5"/>
    </row>
  </sheetData>
  <dataValidations count="1">
    <dataValidation type="list" allowBlank="1" showInputMessage="1" showErrorMessage="1" sqref="J2" xr:uid="{BF9916CD-9E12-4E6A-BCEE-0ECD1CA3A65B}">
      <formula1>"TAK,NIE,"</formula1>
    </dataValidation>
  </dataValidations>
  <hyperlinks>
    <hyperlink ref="I2" r:id="rId1" xr:uid="{CA9F379E-1EF3-437B-914B-EE381541D00B}"/>
    <hyperlink ref="I3" r:id="rId2" xr:uid="{4C1399D6-D9A4-4F5F-A6F2-23DE91090AC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4596-FB33-42BF-AFC6-3EAC8E7C513A}">
  <dimension ref="A1:K18"/>
  <sheetViews>
    <sheetView tabSelected="1" topLeftCell="A14" zoomScale="53" zoomScaleNormal="53" workbookViewId="0">
      <selection activeCell="A18" sqref="A18"/>
    </sheetView>
  </sheetViews>
  <sheetFormatPr defaultColWidth="8.7109375" defaultRowHeight="15"/>
  <cols>
    <col min="1" max="1" width="8.7109375" style="1"/>
    <col min="2" max="2" width="16" style="1" customWidth="1"/>
    <col min="3" max="3" width="18" style="1" customWidth="1"/>
    <col min="4" max="4" width="21" style="1" customWidth="1"/>
    <col min="5" max="5" width="22" style="1" customWidth="1"/>
    <col min="6" max="6" width="12.5703125" style="1" customWidth="1"/>
    <col min="7" max="7" width="24.140625" style="1" customWidth="1"/>
    <col min="8" max="8" width="22.5703125" style="1" customWidth="1"/>
    <col min="9" max="9" width="26.28515625" style="1" customWidth="1"/>
    <col min="10" max="10" width="23.7109375" style="1" customWidth="1"/>
    <col min="11" max="11" width="29" style="1" customWidth="1"/>
    <col min="12" max="16384" width="8.7109375" style="1"/>
  </cols>
  <sheetData>
    <row r="1" spans="1:11" ht="16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409.5">
      <c r="A2" s="17">
        <v>2</v>
      </c>
      <c r="B2" s="130" t="s">
        <v>97</v>
      </c>
      <c r="C2" s="19" t="s">
        <v>98</v>
      </c>
      <c r="D2" s="20">
        <v>45989</v>
      </c>
      <c r="E2" s="20">
        <v>46080</v>
      </c>
      <c r="F2" s="17" t="s">
        <v>28</v>
      </c>
      <c r="G2" s="19" t="s">
        <v>99</v>
      </c>
      <c r="H2" s="131">
        <v>8.4949999999999992</v>
      </c>
      <c r="I2" s="21" t="s">
        <v>100</v>
      </c>
      <c r="J2" s="19" t="s">
        <v>28</v>
      </c>
      <c r="K2" s="19" t="s">
        <v>101</v>
      </c>
    </row>
    <row r="3" spans="1:11" ht="409.5">
      <c r="A3" s="17">
        <v>3</v>
      </c>
      <c r="B3" s="132" t="s">
        <v>97</v>
      </c>
      <c r="C3" s="7" t="s">
        <v>98</v>
      </c>
      <c r="D3" s="133">
        <v>45989</v>
      </c>
      <c r="E3" s="133">
        <v>46080</v>
      </c>
      <c r="F3" s="18" t="s">
        <v>28</v>
      </c>
      <c r="G3" s="7" t="s">
        <v>99</v>
      </c>
      <c r="H3" s="134">
        <v>8.4949999999999992</v>
      </c>
      <c r="I3" s="120" t="s">
        <v>100</v>
      </c>
      <c r="J3" s="7" t="s">
        <v>28</v>
      </c>
      <c r="K3" s="7" t="s">
        <v>101</v>
      </c>
    </row>
    <row r="4" spans="1:11" ht="409.5">
      <c r="A4" s="17">
        <v>4</v>
      </c>
      <c r="B4" s="130" t="s">
        <v>97</v>
      </c>
      <c r="C4" s="19" t="s">
        <v>98</v>
      </c>
      <c r="D4" s="20">
        <v>45989</v>
      </c>
      <c r="E4" s="20">
        <v>46080</v>
      </c>
      <c r="F4" s="17" t="s">
        <v>28</v>
      </c>
      <c r="G4" s="19" t="s">
        <v>99</v>
      </c>
      <c r="H4" s="131">
        <v>40</v>
      </c>
      <c r="I4" s="21" t="s">
        <v>102</v>
      </c>
      <c r="J4" s="19" t="s">
        <v>28</v>
      </c>
      <c r="K4" s="19" t="s">
        <v>103</v>
      </c>
    </row>
    <row r="5" spans="1:11" ht="213.75">
      <c r="A5" s="17">
        <v>5</v>
      </c>
      <c r="B5" s="132" t="s">
        <v>104</v>
      </c>
      <c r="C5" s="135" t="s">
        <v>105</v>
      </c>
      <c r="D5" s="133">
        <v>45982</v>
      </c>
      <c r="E5" s="133">
        <v>46080</v>
      </c>
      <c r="F5" s="18" t="s">
        <v>28</v>
      </c>
      <c r="G5" s="7" t="s">
        <v>106</v>
      </c>
      <c r="H5" s="136">
        <v>50</v>
      </c>
      <c r="I5" s="137" t="s">
        <v>107</v>
      </c>
      <c r="J5" s="7" t="s">
        <v>28</v>
      </c>
      <c r="K5" s="7" t="s">
        <v>108</v>
      </c>
    </row>
    <row r="6" spans="1:11" ht="256.5">
      <c r="A6" s="17">
        <v>6</v>
      </c>
      <c r="B6" s="130" t="s">
        <v>109</v>
      </c>
      <c r="C6" s="19" t="s">
        <v>110</v>
      </c>
      <c r="D6" s="20">
        <v>45940</v>
      </c>
      <c r="E6" s="20">
        <v>46080</v>
      </c>
      <c r="F6" s="17" t="s">
        <v>28</v>
      </c>
      <c r="G6" s="19" t="s">
        <v>106</v>
      </c>
      <c r="H6" s="138">
        <v>14</v>
      </c>
      <c r="I6" s="139" t="s">
        <v>111</v>
      </c>
      <c r="J6" s="19" t="s">
        <v>27</v>
      </c>
      <c r="K6" s="19" t="s">
        <v>112</v>
      </c>
    </row>
    <row r="7" spans="1:11" ht="370.5">
      <c r="A7" s="17">
        <v>7</v>
      </c>
      <c r="B7" s="7" t="s">
        <v>113</v>
      </c>
      <c r="C7" s="7" t="s">
        <v>114</v>
      </c>
      <c r="D7" s="133">
        <v>46041</v>
      </c>
      <c r="E7" s="133">
        <v>46112</v>
      </c>
      <c r="F7" s="18" t="s">
        <v>28</v>
      </c>
      <c r="G7" s="7" t="s">
        <v>99</v>
      </c>
      <c r="H7" s="134">
        <v>38</v>
      </c>
      <c r="I7" s="7" t="s">
        <v>115</v>
      </c>
      <c r="J7" s="7" t="s">
        <v>28</v>
      </c>
      <c r="K7" s="7"/>
    </row>
    <row r="8" spans="1:11" ht="242.25">
      <c r="A8" s="17">
        <v>8</v>
      </c>
      <c r="B8" s="130" t="s">
        <v>38</v>
      </c>
      <c r="C8" s="19" t="s">
        <v>84</v>
      </c>
      <c r="D8" s="20">
        <v>46013</v>
      </c>
      <c r="E8" s="20">
        <v>46078</v>
      </c>
      <c r="F8" s="17" t="s">
        <v>28</v>
      </c>
      <c r="G8" s="19" t="s">
        <v>116</v>
      </c>
      <c r="H8" s="131">
        <v>39.700000000000003</v>
      </c>
      <c r="I8" s="19" t="s">
        <v>117</v>
      </c>
      <c r="J8" s="19" t="s">
        <v>28</v>
      </c>
      <c r="K8" s="19"/>
    </row>
    <row r="9" spans="1:11" ht="256.5">
      <c r="A9" s="17">
        <v>9</v>
      </c>
      <c r="B9" s="99" t="s">
        <v>118</v>
      </c>
      <c r="C9" s="99" t="s">
        <v>119</v>
      </c>
      <c r="D9" s="140">
        <v>46045</v>
      </c>
      <c r="E9" s="140">
        <v>46094</v>
      </c>
      <c r="F9" s="18" t="s">
        <v>28</v>
      </c>
      <c r="G9" s="99" t="s">
        <v>120</v>
      </c>
      <c r="H9" s="141">
        <v>30</v>
      </c>
      <c r="I9" s="99" t="s">
        <v>39</v>
      </c>
      <c r="J9" s="99" t="s">
        <v>27</v>
      </c>
      <c r="K9" s="99"/>
    </row>
    <row r="10" spans="1:11" ht="345">
      <c r="A10" s="23">
        <v>10</v>
      </c>
      <c r="B10" s="19" t="s">
        <v>352</v>
      </c>
      <c r="C10" s="19" t="s">
        <v>87</v>
      </c>
      <c r="D10" s="20">
        <v>46203</v>
      </c>
      <c r="E10" s="20">
        <v>46295</v>
      </c>
      <c r="F10" s="19" t="s">
        <v>28</v>
      </c>
      <c r="G10" s="19" t="s">
        <v>353</v>
      </c>
      <c r="H10" s="312">
        <v>19</v>
      </c>
      <c r="I10" s="313" t="s">
        <v>178</v>
      </c>
      <c r="J10" s="19" t="s">
        <v>27</v>
      </c>
      <c r="K10" s="19" t="s">
        <v>354</v>
      </c>
    </row>
    <row r="11" spans="1:11" ht="345">
      <c r="A11" s="283">
        <v>11</v>
      </c>
      <c r="B11" s="24" t="s">
        <v>352</v>
      </c>
      <c r="C11" s="24" t="s">
        <v>87</v>
      </c>
      <c r="D11" s="314">
        <v>46203</v>
      </c>
      <c r="E11" s="314">
        <v>46295</v>
      </c>
      <c r="F11" s="24" t="s">
        <v>28</v>
      </c>
      <c r="G11" s="7" t="s">
        <v>353</v>
      </c>
      <c r="H11" s="315">
        <v>19</v>
      </c>
      <c r="I11" s="168" t="s">
        <v>180</v>
      </c>
      <c r="J11" s="24" t="s">
        <v>27</v>
      </c>
      <c r="K11" s="24" t="s">
        <v>355</v>
      </c>
    </row>
    <row r="12" spans="1:11" ht="285">
      <c r="A12" s="23">
        <v>12</v>
      </c>
      <c r="B12" s="130" t="s">
        <v>121</v>
      </c>
      <c r="C12" s="19" t="s">
        <v>356</v>
      </c>
      <c r="D12" s="20">
        <v>46275</v>
      </c>
      <c r="E12" s="20">
        <v>46328</v>
      </c>
      <c r="F12" s="19" t="s">
        <v>27</v>
      </c>
      <c r="G12" s="316" t="s">
        <v>357</v>
      </c>
      <c r="H12" s="312">
        <v>5</v>
      </c>
      <c r="I12" s="317">
        <v>46275</v>
      </c>
      <c r="J12" s="19" t="s">
        <v>27</v>
      </c>
      <c r="K12" s="19" t="s">
        <v>358</v>
      </c>
    </row>
    <row r="13" spans="1:11" ht="390">
      <c r="A13" s="283">
        <v>13</v>
      </c>
      <c r="B13" s="132" t="s">
        <v>121</v>
      </c>
      <c r="C13" s="7" t="s">
        <v>356</v>
      </c>
      <c r="D13" s="133">
        <v>46226</v>
      </c>
      <c r="E13" s="133">
        <v>46280</v>
      </c>
      <c r="F13" s="7" t="s">
        <v>28</v>
      </c>
      <c r="G13" s="7" t="s">
        <v>357</v>
      </c>
      <c r="H13" s="318">
        <v>2</v>
      </c>
      <c r="I13" s="65" t="s">
        <v>183</v>
      </c>
      <c r="J13" s="7" t="s">
        <v>28</v>
      </c>
      <c r="K13" s="7" t="s">
        <v>122</v>
      </c>
    </row>
    <row r="14" spans="1:11" ht="375">
      <c r="A14" s="23">
        <v>14</v>
      </c>
      <c r="B14" s="26" t="s">
        <v>123</v>
      </c>
      <c r="C14" s="26" t="s">
        <v>359</v>
      </c>
      <c r="D14" s="319">
        <v>46234</v>
      </c>
      <c r="E14" s="319">
        <v>46293</v>
      </c>
      <c r="F14" s="26" t="s">
        <v>28</v>
      </c>
      <c r="G14" s="316" t="s">
        <v>120</v>
      </c>
      <c r="H14" s="320">
        <v>5</v>
      </c>
      <c r="I14" s="321" t="s">
        <v>360</v>
      </c>
      <c r="J14" s="26" t="s">
        <v>27</v>
      </c>
      <c r="K14" s="26" t="s">
        <v>361</v>
      </c>
    </row>
    <row r="15" spans="1:11" ht="315">
      <c r="A15" s="283">
        <v>15</v>
      </c>
      <c r="B15" s="24" t="s">
        <v>123</v>
      </c>
      <c r="C15" s="24" t="s">
        <v>359</v>
      </c>
      <c r="D15" s="314">
        <v>46234</v>
      </c>
      <c r="E15" s="314">
        <v>46293</v>
      </c>
      <c r="F15" s="24" t="s">
        <v>28</v>
      </c>
      <c r="G15" s="7" t="s">
        <v>120</v>
      </c>
      <c r="H15" s="322">
        <v>5</v>
      </c>
      <c r="I15" s="168" t="s">
        <v>362</v>
      </c>
      <c r="J15" s="24" t="s">
        <v>27</v>
      </c>
      <c r="K15" s="24" t="s">
        <v>361</v>
      </c>
    </row>
    <row r="16" spans="1:11" ht="315">
      <c r="A16" s="23">
        <v>16</v>
      </c>
      <c r="B16" s="19" t="s">
        <v>363</v>
      </c>
      <c r="C16" s="19" t="s">
        <v>88</v>
      </c>
      <c r="D16" s="20">
        <v>46203</v>
      </c>
      <c r="E16" s="20">
        <v>46356</v>
      </c>
      <c r="F16" s="19" t="s">
        <v>28</v>
      </c>
      <c r="G16" s="316" t="s">
        <v>357</v>
      </c>
      <c r="H16" s="19">
        <v>105</v>
      </c>
      <c r="I16" s="109" t="s">
        <v>364</v>
      </c>
      <c r="J16" s="19" t="s">
        <v>27</v>
      </c>
      <c r="K16" s="19" t="s">
        <v>365</v>
      </c>
    </row>
    <row r="17" spans="1:11" ht="409.5">
      <c r="A17" s="283">
        <v>17</v>
      </c>
      <c r="B17" s="24" t="s">
        <v>366</v>
      </c>
      <c r="C17" s="24" t="s">
        <v>124</v>
      </c>
      <c r="D17" s="314">
        <v>46203</v>
      </c>
      <c r="E17" s="314">
        <v>46325</v>
      </c>
      <c r="F17" s="24" t="s">
        <v>28</v>
      </c>
      <c r="G17" s="24" t="s">
        <v>367</v>
      </c>
      <c r="H17" s="243">
        <v>60.96</v>
      </c>
      <c r="I17" s="168" t="s">
        <v>368</v>
      </c>
      <c r="J17" s="24" t="s">
        <v>28</v>
      </c>
      <c r="K17" s="24" t="s">
        <v>369</v>
      </c>
    </row>
    <row r="18" spans="1:11">
      <c r="A18" s="23"/>
      <c r="B18" s="8"/>
      <c r="C18" s="8"/>
      <c r="D18" s="8"/>
      <c r="E18" s="8"/>
      <c r="F18" s="8"/>
      <c r="G18" s="8"/>
      <c r="H18" s="8"/>
      <c r="I18" s="8"/>
      <c r="J18" s="8"/>
      <c r="K18" s="8"/>
    </row>
  </sheetData>
  <dataValidations count="4">
    <dataValidation type="list" allowBlank="1" showInputMessage="1" showErrorMessage="1" sqref="F10:F17 J2:J17" xr:uid="{7A3D5AE0-F58C-4094-A198-BB5D7C6D8586}">
      <formula1>"TAK,NIE,"</formula1>
    </dataValidation>
    <dataValidation type="decimal" allowBlank="1" showInputMessage="1" showErrorMessage="1" sqref="H2:H17" xr:uid="{FF6A6975-F34B-4B18-BD81-2E5DC0B8E13F}">
      <formula1>0</formula1>
      <formula2>100000000</formula2>
    </dataValidation>
    <dataValidation type="date" allowBlank="1" showInputMessage="1" showErrorMessage="1" sqref="D2:E13 D16:E17" xr:uid="{9B5C8BBE-40D0-4465-B2FD-053CC2D658B9}">
      <formula1>43831</formula1>
      <formula2>47484</formula2>
    </dataValidation>
    <dataValidation type="decimal" allowBlank="1" showInputMessage="1" showErrorMessage="1" prompt="Wpisz kwotę budżetu naboru " sqref="H5" xr:uid="{2DC3ED6D-957D-4EAD-B770-607B01CEF1AE}">
      <formula1>0</formula1>
      <formula2>999999999999999000</formula2>
    </dataValidation>
  </dataValidations>
  <hyperlinks>
    <hyperlink ref="I6" r:id="rId1" xr:uid="{E66B41D3-5781-4EE7-B0DF-6B8C206E7387}"/>
    <hyperlink ref="I5" r:id="rId2" xr:uid="{A3436784-0D15-4916-9563-F64B35559F89}"/>
    <hyperlink ref="I3" r:id="rId3" xr:uid="{76FEE36F-6C7F-4A79-BB94-35E40A3506F2}"/>
    <hyperlink ref="I2" r:id="rId4" xr:uid="{941231B8-0D63-46C6-81B3-7A802E7FC019}"/>
    <hyperlink ref="I10" r:id="rId5" xr:uid="{BB6445B0-654F-4DA7-8E5E-C1334A321F15}"/>
    <hyperlink ref="I11" r:id="rId6" xr:uid="{97D88909-4B14-43F8-A56A-ABC7EDE5B538}"/>
    <hyperlink ref="I13" r:id="rId7" xr:uid="{F8805980-611F-4D21-A281-D1F8883BA85B}"/>
    <hyperlink ref="I16" r:id="rId8" xr:uid="{61CC25A0-4AC4-4E54-9694-AF6C2AACBEB8}"/>
    <hyperlink ref="I14" r:id="rId9" xr:uid="{8B7C9914-F0C6-4A9A-BF49-9D0A945B53BF}"/>
    <hyperlink ref="I15" r:id="rId10" xr:uid="{D988FF63-CC33-4ED1-A7B7-0999EEA9AE1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821B-2347-49C2-9E77-CFF3BF081380}">
  <dimension ref="A1:K7"/>
  <sheetViews>
    <sheetView zoomScale="80" zoomScaleNormal="80" workbookViewId="0">
      <selection activeCell="H15" sqref="H15"/>
    </sheetView>
  </sheetViews>
  <sheetFormatPr defaultColWidth="8.85546875" defaultRowHeight="15"/>
  <cols>
    <col min="1" max="1" width="3.5703125" style="1" bestFit="1" customWidth="1"/>
    <col min="2" max="2" width="25.140625" style="1" customWidth="1"/>
    <col min="3" max="3" width="25.42578125" style="1" customWidth="1"/>
    <col min="4" max="4" width="20.85546875" style="1" customWidth="1"/>
    <col min="5" max="5" width="23.140625" style="1" customWidth="1"/>
    <col min="6" max="6" width="17.85546875" style="1" customWidth="1"/>
    <col min="7" max="7" width="29" style="1" customWidth="1"/>
    <col min="8" max="8" width="23.42578125" style="1" customWidth="1"/>
    <col min="9" max="9" width="31.140625" style="1" customWidth="1"/>
    <col min="10" max="10" width="11.5703125" style="1" customWidth="1"/>
    <col min="11" max="11" width="20.42578125" style="1" customWidth="1"/>
    <col min="12" max="16384" width="8.85546875" style="1"/>
  </cols>
  <sheetData>
    <row r="1" spans="1:11" ht="90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45">
      <c r="A2" s="44">
        <v>1</v>
      </c>
      <c r="B2" s="121" t="s">
        <v>96</v>
      </c>
      <c r="C2" s="49" t="s">
        <v>95</v>
      </c>
      <c r="D2" s="52">
        <v>46161</v>
      </c>
      <c r="E2" s="180" t="s">
        <v>176</v>
      </c>
      <c r="F2" s="48" t="s">
        <v>28</v>
      </c>
      <c r="G2" s="49" t="s">
        <v>92</v>
      </c>
      <c r="H2" s="53">
        <v>23.16</v>
      </c>
      <c r="I2" s="85" t="s">
        <v>94</v>
      </c>
      <c r="J2" s="48" t="s">
        <v>28</v>
      </c>
      <c r="K2" s="84" t="s">
        <v>93</v>
      </c>
    </row>
    <row r="3" spans="1:11" ht="45">
      <c r="A3" s="87">
        <v>2</v>
      </c>
      <c r="B3" s="128" t="s">
        <v>254</v>
      </c>
      <c r="C3" s="47" t="s">
        <v>255</v>
      </c>
      <c r="D3" s="129">
        <v>46272</v>
      </c>
      <c r="E3" s="129">
        <v>46290</v>
      </c>
      <c r="F3" s="46" t="s">
        <v>27</v>
      </c>
      <c r="G3" s="47" t="s">
        <v>92</v>
      </c>
      <c r="H3" s="54">
        <v>18.7</v>
      </c>
      <c r="I3" s="86" t="s">
        <v>256</v>
      </c>
      <c r="J3" s="46" t="s">
        <v>28</v>
      </c>
      <c r="K3" s="257" t="s">
        <v>257</v>
      </c>
    </row>
    <row r="4" spans="1:11" ht="45">
      <c r="A4" s="44">
        <v>3</v>
      </c>
      <c r="B4" s="121" t="s">
        <v>258</v>
      </c>
      <c r="C4" s="49" t="s">
        <v>259</v>
      </c>
      <c r="D4" s="52">
        <v>46282</v>
      </c>
      <c r="E4" s="52">
        <v>46295</v>
      </c>
      <c r="F4" s="48" t="s">
        <v>27</v>
      </c>
      <c r="G4" s="49" t="s">
        <v>92</v>
      </c>
      <c r="H4" s="53">
        <v>12.8</v>
      </c>
      <c r="I4" s="85" t="s">
        <v>260</v>
      </c>
      <c r="J4" s="48" t="s">
        <v>28</v>
      </c>
      <c r="K4" s="84"/>
    </row>
    <row r="5" spans="1:11" s="148" customFormat="1" ht="37.700000000000003" customHeight="1">
      <c r="A5" s="87">
        <v>4</v>
      </c>
      <c r="B5" s="128" t="s">
        <v>261</v>
      </c>
      <c r="C5" s="47" t="s">
        <v>262</v>
      </c>
      <c r="D5" s="129">
        <v>46281</v>
      </c>
      <c r="E5" s="129">
        <v>46295</v>
      </c>
      <c r="F5" s="46" t="s">
        <v>27</v>
      </c>
      <c r="G5" s="47" t="s">
        <v>92</v>
      </c>
      <c r="H5" s="54">
        <v>15.5</v>
      </c>
      <c r="I5" s="86" t="s">
        <v>263</v>
      </c>
      <c r="J5" s="46" t="s">
        <v>28</v>
      </c>
      <c r="K5" s="257" t="s">
        <v>264</v>
      </c>
    </row>
    <row r="6" spans="1:11" ht="45">
      <c r="A6" s="44">
        <v>5</v>
      </c>
      <c r="B6" s="121" t="s">
        <v>265</v>
      </c>
      <c r="C6" s="49" t="s">
        <v>266</v>
      </c>
      <c r="D6" s="52">
        <v>46272</v>
      </c>
      <c r="E6" s="52">
        <v>46295</v>
      </c>
      <c r="F6" s="48" t="s">
        <v>27</v>
      </c>
      <c r="G6" s="49" t="s">
        <v>92</v>
      </c>
      <c r="H6" s="53">
        <v>2.5</v>
      </c>
      <c r="I6" s="86" t="s">
        <v>267</v>
      </c>
      <c r="J6" s="48" t="s">
        <v>27</v>
      </c>
      <c r="K6" s="84"/>
    </row>
    <row r="7" spans="1:11">
      <c r="H7" s="83">
        <f>SUM(H2:H6)</f>
        <v>72.66</v>
      </c>
    </row>
  </sheetData>
  <autoFilter ref="A1:K5" xr:uid="{49264074-7425-4C9B-BCDD-7A9B8FB419DA}"/>
  <conditionalFormatting sqref="F8:F1048576">
    <cfRule type="cellIs" dxfId="2" priority="5" operator="equal">
      <formula>"TAK"</formula>
    </cfRule>
  </conditionalFormatting>
  <conditionalFormatting sqref="F2:F3">
    <cfRule type="cellIs" dxfId="1" priority="1" operator="equal">
      <formula>"TAK"</formula>
    </cfRule>
  </conditionalFormatting>
  <conditionalFormatting sqref="F1 F4:F7">
    <cfRule type="cellIs" dxfId="0" priority="2" operator="equal">
      <formula>"TAK"</formula>
    </cfRule>
  </conditionalFormatting>
  <dataValidations count="1">
    <dataValidation type="list" allowBlank="1" showInputMessage="1" showErrorMessage="1" sqref="F2:F6 J2:J6" xr:uid="{705B4878-903A-4B45-A7CF-BE97BF204AC0}">
      <formula1>"TAK,NIE,"</formula1>
    </dataValidation>
  </dataValidations>
  <hyperlinks>
    <hyperlink ref="I4" r:id="rId1" xr:uid="{2EC62D6B-E251-4618-AAE1-D0D56EC6D9E1}"/>
    <hyperlink ref="I5" r:id="rId2" xr:uid="{43812E32-C74D-4738-9E32-8DDD64AADCAF}"/>
    <hyperlink ref="I6" r:id="rId3" xr:uid="{419E3A88-561D-42B3-B9D9-520BDF7E54F5}"/>
  </hyperlinks>
  <pageMargins left="0.7" right="0.7" top="0.75" bottom="0.75" header="0.3" footer="0.3"/>
  <pageSetup paperSize="9" orientation="portrait"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656D-DDDE-4BB9-9B68-2BC520319A7B}">
  <dimension ref="A1:K11"/>
  <sheetViews>
    <sheetView zoomScale="80" zoomScaleNormal="80" workbookViewId="0">
      <selection activeCell="H22" sqref="H22"/>
    </sheetView>
  </sheetViews>
  <sheetFormatPr defaultColWidth="8.5703125" defaultRowHeight="15"/>
  <cols>
    <col min="1" max="1" width="3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" customWidth="1"/>
    <col min="9" max="9" width="31.42578125" style="1" customWidth="1"/>
    <col min="10" max="10" width="12.42578125" style="1" customWidth="1"/>
    <col min="11" max="11" width="53.42578125" style="1" customWidth="1"/>
    <col min="12" max="16384" width="8.5703125" style="1"/>
  </cols>
  <sheetData>
    <row r="1" spans="1:11" ht="90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42.75">
      <c r="A2" s="144">
        <v>1</v>
      </c>
      <c r="B2" s="213" t="s">
        <v>86</v>
      </c>
      <c r="C2" s="214" t="s">
        <v>90</v>
      </c>
      <c r="D2" s="215">
        <v>46269</v>
      </c>
      <c r="E2" s="215">
        <v>46318</v>
      </c>
      <c r="F2" s="144" t="s">
        <v>27</v>
      </c>
      <c r="G2" s="216" t="s">
        <v>42</v>
      </c>
      <c r="H2" s="217">
        <v>4.22</v>
      </c>
      <c r="I2" s="145">
        <v>46269</v>
      </c>
      <c r="J2" s="144" t="s">
        <v>28</v>
      </c>
      <c r="K2" s="210" t="s">
        <v>232</v>
      </c>
    </row>
    <row r="3" spans="1:11" ht="42.75">
      <c r="A3" s="144">
        <v>2</v>
      </c>
      <c r="B3" s="218" t="s">
        <v>219</v>
      </c>
      <c r="C3" s="219" t="s">
        <v>220</v>
      </c>
      <c r="D3" s="220">
        <v>46262</v>
      </c>
      <c r="E3" s="220">
        <v>46304</v>
      </c>
      <c r="F3" s="114" t="s">
        <v>28</v>
      </c>
      <c r="G3" s="116" t="s">
        <v>42</v>
      </c>
      <c r="H3" s="221">
        <v>0.4</v>
      </c>
      <c r="I3" s="123">
        <v>46262</v>
      </c>
      <c r="J3" s="114" t="s">
        <v>28</v>
      </c>
      <c r="K3" s="209" t="s">
        <v>221</v>
      </c>
    </row>
    <row r="4" spans="1:11" ht="57">
      <c r="A4" s="144">
        <v>3</v>
      </c>
      <c r="B4" s="222" t="s">
        <v>222</v>
      </c>
      <c r="C4" s="223" t="s">
        <v>223</v>
      </c>
      <c r="D4" s="224">
        <v>46262</v>
      </c>
      <c r="E4" s="224">
        <v>46318</v>
      </c>
      <c r="F4" s="144" t="s">
        <v>28</v>
      </c>
      <c r="G4" s="216" t="s">
        <v>42</v>
      </c>
      <c r="H4" s="217">
        <v>2.14</v>
      </c>
      <c r="I4" s="145">
        <v>46262</v>
      </c>
      <c r="J4" s="144" t="s">
        <v>28</v>
      </c>
      <c r="K4" s="216"/>
    </row>
    <row r="5" spans="1:11">
      <c r="G5" s="1" t="s">
        <v>32</v>
      </c>
      <c r="H5" s="1">
        <f>SUBTOTAL(9,H2:H4)</f>
        <v>6.76</v>
      </c>
    </row>
    <row r="6" spans="1:11">
      <c r="G6" s="15"/>
      <c r="H6" s="211"/>
    </row>
    <row r="7" spans="1:11">
      <c r="A7" s="144"/>
      <c r="B7" s="115"/>
      <c r="C7" s="116"/>
      <c r="D7" s="117"/>
      <c r="E7" s="117"/>
      <c r="F7" s="114"/>
      <c r="G7" s="116"/>
      <c r="H7" s="114"/>
      <c r="I7" s="118"/>
      <c r="J7" s="114"/>
      <c r="K7" s="116"/>
    </row>
    <row r="8" spans="1:11">
      <c r="G8" s="15"/>
      <c r="H8" s="15"/>
    </row>
    <row r="9" spans="1:11">
      <c r="A9" s="25"/>
      <c r="B9" s="66"/>
      <c r="C9" s="26"/>
      <c r="D9" s="119"/>
      <c r="E9" s="119"/>
      <c r="F9" s="25"/>
      <c r="G9" s="26"/>
      <c r="H9" s="25"/>
      <c r="I9" s="122"/>
      <c r="J9" s="25"/>
      <c r="K9" s="26"/>
    </row>
    <row r="10" spans="1:11">
      <c r="A10" s="114"/>
      <c r="B10" s="115"/>
      <c r="C10" s="116"/>
      <c r="D10" s="117"/>
      <c r="E10" s="117"/>
      <c r="F10" s="114"/>
      <c r="G10" s="116"/>
      <c r="H10" s="114"/>
      <c r="I10" s="118"/>
      <c r="J10" s="114"/>
      <c r="K10" s="116"/>
    </row>
    <row r="11" spans="1:11">
      <c r="A11" s="25"/>
      <c r="B11" s="66"/>
      <c r="C11" s="26"/>
      <c r="D11" s="119"/>
      <c r="E11" s="119"/>
      <c r="F11" s="25"/>
      <c r="G11" s="26"/>
      <c r="H11" s="25"/>
      <c r="I11" s="122"/>
      <c r="J11" s="25"/>
      <c r="K11" s="26"/>
    </row>
  </sheetData>
  <dataValidations count="1">
    <dataValidation type="date" allowBlank="1" showInputMessage="1" showErrorMessage="1" sqref="D2:E4 I3:I4" xr:uid="{387BCBDE-8843-4265-8D06-E00C0BCA4006}">
      <formula1>43831</formula1>
      <formula2>47484</formula2>
    </dataValidation>
  </dataValidations>
  <hyperlinks>
    <hyperlink ref="I2" r:id="rId1" display="https://funduszeue.wielkopolskie.pl/nabory/dzialanie-613-uslugi-spoleczne-i-zdrowotne-0" xr:uid="{478D5E51-0EBE-45D3-ABE4-52CB4A523E23}"/>
  </hyperlinks>
  <pageMargins left="0.7" right="0.7" top="0.75" bottom="0.75" header="0.3" footer="0.3"/>
  <pageSetup paperSize="9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8ED52-585A-4AA8-8F8C-444663A46F7B}">
  <dimension ref="A1:K5"/>
  <sheetViews>
    <sheetView zoomScale="59" zoomScaleNormal="59" workbookViewId="0">
      <selection activeCell="D10" sqref="D10"/>
    </sheetView>
  </sheetViews>
  <sheetFormatPr defaultColWidth="8.7109375" defaultRowHeight="15"/>
  <cols>
    <col min="1" max="1" width="3.5703125" style="1" bestFit="1" customWidth="1"/>
    <col min="2" max="2" width="25.140625" style="1" customWidth="1"/>
    <col min="3" max="3" width="27.7109375" style="1" customWidth="1"/>
    <col min="4" max="4" width="20.85546875" style="1" customWidth="1"/>
    <col min="5" max="5" width="23.140625" style="1" customWidth="1"/>
    <col min="6" max="6" width="17.5703125" style="1" customWidth="1"/>
    <col min="7" max="7" width="29" style="1" customWidth="1"/>
    <col min="8" max="8" width="23.42578125" style="1" customWidth="1"/>
    <col min="9" max="9" width="31.42578125" style="1" customWidth="1"/>
    <col min="10" max="10" width="10.140625" style="1" customWidth="1"/>
    <col min="11" max="11" width="108.42578125" style="1" customWidth="1"/>
    <col min="12" max="16384" width="8.7109375" style="1"/>
  </cols>
  <sheetData>
    <row r="1" spans="1:11" ht="90">
      <c r="A1" s="151" t="s">
        <v>0</v>
      </c>
      <c r="B1" s="151" t="s">
        <v>1</v>
      </c>
      <c r="C1" s="151" t="s">
        <v>2</v>
      </c>
      <c r="D1" s="152" t="s">
        <v>24</v>
      </c>
      <c r="E1" s="151" t="s">
        <v>25</v>
      </c>
      <c r="F1" s="151" t="s">
        <v>19</v>
      </c>
      <c r="G1" s="151" t="s">
        <v>23</v>
      </c>
      <c r="H1" s="153" t="s">
        <v>22</v>
      </c>
      <c r="I1" s="151" t="s">
        <v>20</v>
      </c>
      <c r="J1" s="154" t="s">
        <v>21</v>
      </c>
      <c r="K1" s="151" t="s">
        <v>3</v>
      </c>
    </row>
    <row r="2" spans="1:11" ht="166.5">
      <c r="A2" s="108">
        <v>1</v>
      </c>
      <c r="B2" s="155" t="s">
        <v>300</v>
      </c>
      <c r="C2" s="155" t="s">
        <v>301</v>
      </c>
      <c r="D2" s="156">
        <v>46282</v>
      </c>
      <c r="E2" s="156">
        <v>46329</v>
      </c>
      <c r="F2" s="45" t="s">
        <v>28</v>
      </c>
      <c r="G2" s="155" t="s">
        <v>58</v>
      </c>
      <c r="H2" s="157">
        <v>5.08</v>
      </c>
      <c r="I2" s="264" t="s">
        <v>302</v>
      </c>
      <c r="J2" s="158" t="s">
        <v>28</v>
      </c>
      <c r="K2" s="159" t="s">
        <v>303</v>
      </c>
    </row>
    <row r="3" spans="1:11" ht="243">
      <c r="A3" s="108">
        <v>2</v>
      </c>
      <c r="B3" s="155" t="s">
        <v>304</v>
      </c>
      <c r="C3" s="155" t="s">
        <v>305</v>
      </c>
      <c r="D3" s="156">
        <v>46295</v>
      </c>
      <c r="E3" s="156">
        <v>46342</v>
      </c>
      <c r="F3" s="45" t="s">
        <v>27</v>
      </c>
      <c r="G3" s="155" t="s">
        <v>58</v>
      </c>
      <c r="H3" s="157">
        <v>28.99</v>
      </c>
      <c r="I3" s="264" t="s">
        <v>306</v>
      </c>
      <c r="J3" s="158" t="s">
        <v>28</v>
      </c>
      <c r="K3" s="159" t="s">
        <v>307</v>
      </c>
    </row>
    <row r="5" spans="1:11">
      <c r="H5" s="160">
        <f>SUM(H2:H4)</f>
        <v>34.07</v>
      </c>
    </row>
  </sheetData>
  <dataValidations count="1">
    <dataValidation allowBlank="1" showErrorMessage="1" prompt="Wpisz tytuł naboru" sqref="G2:G3" xr:uid="{7EAC87BF-6F7B-4851-8DFB-3B7CC530410C}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8A11-4D32-4053-860F-9D6E619A85C7}">
  <dimension ref="A1:A16"/>
  <sheetViews>
    <sheetView workbookViewId="0">
      <selection activeCell="A3" sqref="A3"/>
    </sheetView>
  </sheetViews>
  <sheetFormatPr defaultRowHeight="15"/>
  <sheetData>
    <row r="1" spans="1:1">
      <c r="A1" t="s">
        <v>4</v>
      </c>
    </row>
    <row r="2" spans="1:1">
      <c r="A2" t="s">
        <v>5</v>
      </c>
    </row>
    <row r="3" spans="1:1">
      <c r="A3" t="s">
        <v>26</v>
      </c>
    </row>
    <row r="4" spans="1:1">
      <c r="A4" t="s">
        <v>6</v>
      </c>
    </row>
    <row r="5" spans="1:1">
      <c r="A5" t="s">
        <v>7</v>
      </c>
    </row>
    <row r="6" spans="1:1">
      <c r="A6" t="s">
        <v>8</v>
      </c>
    </row>
    <row r="7" spans="1:1">
      <c r="A7" t="s">
        <v>9</v>
      </c>
    </row>
    <row r="8" spans="1:1">
      <c r="A8" t="s">
        <v>10</v>
      </c>
    </row>
    <row r="9" spans="1:1">
      <c r="A9" t="s">
        <v>11</v>
      </c>
    </row>
    <row r="10" spans="1:1">
      <c r="A10" t="s">
        <v>12</v>
      </c>
    </row>
    <row r="11" spans="1:1">
      <c r="A11" t="s">
        <v>13</v>
      </c>
    </row>
    <row r="12" spans="1:1">
      <c r="A12" t="s">
        <v>14</v>
      </c>
    </row>
    <row r="13" spans="1:1">
      <c r="A13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F8B7-341B-4A0F-8B1B-76A9968F3C43}">
  <dimension ref="A1:L33"/>
  <sheetViews>
    <sheetView topLeftCell="A4" zoomScale="57" zoomScaleNormal="57" workbookViewId="0">
      <selection activeCell="H4" sqref="H4:H10"/>
    </sheetView>
  </sheetViews>
  <sheetFormatPr defaultColWidth="8.7109375" defaultRowHeight="15"/>
  <cols>
    <col min="1" max="1" width="3.5703125" style="1" bestFit="1" customWidth="1"/>
    <col min="2" max="2" width="25.140625" style="1" customWidth="1"/>
    <col min="3" max="3" width="30" style="1" customWidth="1"/>
    <col min="4" max="4" width="20.85546875" style="1" customWidth="1"/>
    <col min="5" max="5" width="23.140625" style="1" customWidth="1"/>
    <col min="6" max="6" width="17.7109375" style="1" customWidth="1"/>
    <col min="7" max="7" width="29" style="1" customWidth="1"/>
    <col min="8" max="8" width="23.42578125" style="1" customWidth="1"/>
    <col min="9" max="9" width="49.28515625" style="1" customWidth="1"/>
    <col min="10" max="10" width="8.7109375" style="1"/>
    <col min="11" max="11" width="16.7109375" style="212" customWidth="1"/>
    <col min="12" max="12" width="8.7109375" style="212"/>
    <col min="13" max="16384" width="8.7109375" style="1"/>
  </cols>
  <sheetData>
    <row r="1" spans="1:12" ht="135">
      <c r="A1" s="31" t="s">
        <v>0</v>
      </c>
      <c r="B1" s="31" t="s">
        <v>1</v>
      </c>
      <c r="C1" s="31" t="s">
        <v>2</v>
      </c>
      <c r="D1" s="183" t="s">
        <v>24</v>
      </c>
      <c r="E1" s="31" t="s">
        <v>25</v>
      </c>
      <c r="F1" s="31" t="s">
        <v>19</v>
      </c>
      <c r="G1" s="31" t="s">
        <v>23</v>
      </c>
      <c r="H1" s="184" t="s">
        <v>22</v>
      </c>
      <c r="I1" s="31" t="s">
        <v>20</v>
      </c>
      <c r="J1" s="31" t="s">
        <v>21</v>
      </c>
      <c r="K1" s="31" t="s">
        <v>3</v>
      </c>
    </row>
    <row r="2" spans="1:12" s="181" customFormat="1" ht="57">
      <c r="A2" s="188">
        <v>1</v>
      </c>
      <c r="B2" s="186" t="s">
        <v>91</v>
      </c>
      <c r="C2" s="270" t="s">
        <v>229</v>
      </c>
      <c r="D2" s="271">
        <v>46205</v>
      </c>
      <c r="E2" s="272">
        <v>46325</v>
      </c>
      <c r="F2" s="188" t="s">
        <v>28</v>
      </c>
      <c r="G2" s="30" t="s">
        <v>59</v>
      </c>
      <c r="H2" s="273">
        <v>17</v>
      </c>
      <c r="I2" s="274" t="s">
        <v>230</v>
      </c>
      <c r="J2" s="188" t="s">
        <v>28</v>
      </c>
      <c r="K2" s="188"/>
      <c r="L2" s="76"/>
    </row>
    <row r="3" spans="1:12" s="181" customFormat="1" ht="71.25">
      <c r="A3" s="191">
        <v>2</v>
      </c>
      <c r="B3" s="189" t="s">
        <v>60</v>
      </c>
      <c r="C3" s="275" t="s">
        <v>314</v>
      </c>
      <c r="D3" s="276">
        <v>46241</v>
      </c>
      <c r="E3" s="277">
        <v>46281</v>
      </c>
      <c r="F3" s="191" t="s">
        <v>28</v>
      </c>
      <c r="G3" s="99" t="s">
        <v>59</v>
      </c>
      <c r="H3" s="278">
        <v>17.149999999999999</v>
      </c>
      <c r="I3" s="279" t="s">
        <v>315</v>
      </c>
      <c r="J3" s="191" t="s">
        <v>28</v>
      </c>
      <c r="K3" s="191"/>
      <c r="L3" s="76"/>
    </row>
    <row r="4" spans="1:12" s="181" customFormat="1" ht="57">
      <c r="A4" s="188">
        <v>3</v>
      </c>
      <c r="B4" s="186" t="s">
        <v>316</v>
      </c>
      <c r="C4" s="270" t="s">
        <v>317</v>
      </c>
      <c r="D4" s="271">
        <v>46261</v>
      </c>
      <c r="E4" s="272">
        <v>46293</v>
      </c>
      <c r="F4" s="188" t="s">
        <v>27</v>
      </c>
      <c r="G4" s="30" t="s">
        <v>59</v>
      </c>
      <c r="H4" s="273">
        <v>212.81</v>
      </c>
      <c r="I4" s="280">
        <v>46261</v>
      </c>
      <c r="J4" s="188" t="s">
        <v>28</v>
      </c>
      <c r="K4" s="188"/>
      <c r="L4" s="76"/>
    </row>
    <row r="5" spans="1:12" s="181" customFormat="1" ht="57">
      <c r="A5" s="191">
        <v>4</v>
      </c>
      <c r="B5" s="189" t="s">
        <v>231</v>
      </c>
      <c r="C5" s="275" t="s">
        <v>318</v>
      </c>
      <c r="D5" s="276">
        <v>46265</v>
      </c>
      <c r="E5" s="277">
        <v>46295</v>
      </c>
      <c r="F5" s="191" t="s">
        <v>27</v>
      </c>
      <c r="G5" s="99" t="s">
        <v>59</v>
      </c>
      <c r="H5" s="278">
        <v>11.18</v>
      </c>
      <c r="I5" s="281">
        <v>46265</v>
      </c>
      <c r="J5" s="191" t="s">
        <v>28</v>
      </c>
      <c r="K5" s="191"/>
      <c r="L5" s="76"/>
    </row>
    <row r="6" spans="1:12" s="181" customFormat="1" ht="57">
      <c r="A6" s="188">
        <v>5</v>
      </c>
      <c r="B6" s="186" t="s">
        <v>319</v>
      </c>
      <c r="C6" s="270" t="s">
        <v>320</v>
      </c>
      <c r="D6" s="271">
        <v>46266</v>
      </c>
      <c r="E6" s="272">
        <v>46296</v>
      </c>
      <c r="F6" s="188" t="s">
        <v>27</v>
      </c>
      <c r="G6" s="30" t="s">
        <v>59</v>
      </c>
      <c r="H6" s="273">
        <v>13.55</v>
      </c>
      <c r="I6" s="280">
        <v>46266</v>
      </c>
      <c r="J6" s="188" t="s">
        <v>28</v>
      </c>
      <c r="K6" s="188"/>
      <c r="L6" s="76"/>
    </row>
    <row r="7" spans="1:12" s="181" customFormat="1" ht="57">
      <c r="A7" s="191">
        <v>6</v>
      </c>
      <c r="B7" s="189" t="s">
        <v>277</v>
      </c>
      <c r="C7" s="275" t="s">
        <v>321</v>
      </c>
      <c r="D7" s="276">
        <v>46266</v>
      </c>
      <c r="E7" s="277">
        <v>46296</v>
      </c>
      <c r="F7" s="191" t="s">
        <v>27</v>
      </c>
      <c r="G7" s="99" t="s">
        <v>59</v>
      </c>
      <c r="H7" s="278">
        <v>6.04</v>
      </c>
      <c r="I7" s="281">
        <v>46266</v>
      </c>
      <c r="J7" s="191" t="s">
        <v>28</v>
      </c>
      <c r="K7" s="191"/>
      <c r="L7" s="76"/>
    </row>
    <row r="8" spans="1:12" s="181" customFormat="1" ht="57">
      <c r="A8" s="188">
        <v>7</v>
      </c>
      <c r="B8" s="186" t="s">
        <v>322</v>
      </c>
      <c r="C8" s="270" t="s">
        <v>323</v>
      </c>
      <c r="D8" s="271">
        <v>46272</v>
      </c>
      <c r="E8" s="272">
        <v>46302</v>
      </c>
      <c r="F8" s="188" t="s">
        <v>27</v>
      </c>
      <c r="G8" s="30" t="s">
        <v>59</v>
      </c>
      <c r="H8" s="273">
        <v>5.49</v>
      </c>
      <c r="I8" s="280">
        <v>46272</v>
      </c>
      <c r="J8" s="188" t="s">
        <v>28</v>
      </c>
      <c r="K8" s="188"/>
      <c r="L8" s="76"/>
    </row>
    <row r="9" spans="1:12" s="181" customFormat="1" ht="57">
      <c r="A9" s="191">
        <v>8</v>
      </c>
      <c r="B9" s="189" t="s">
        <v>319</v>
      </c>
      <c r="C9" s="275" t="s">
        <v>324</v>
      </c>
      <c r="D9" s="276">
        <v>46280</v>
      </c>
      <c r="E9" s="277">
        <v>46310</v>
      </c>
      <c r="F9" s="191" t="s">
        <v>27</v>
      </c>
      <c r="G9" s="99" t="s">
        <v>59</v>
      </c>
      <c r="H9" s="278">
        <v>98.56</v>
      </c>
      <c r="I9" s="281">
        <v>46280</v>
      </c>
      <c r="J9" s="191" t="s">
        <v>28</v>
      </c>
      <c r="K9" s="191"/>
      <c r="L9" s="76"/>
    </row>
    <row r="10" spans="1:12" s="181" customFormat="1" ht="57">
      <c r="A10" s="188">
        <v>9</v>
      </c>
      <c r="B10" s="186" t="s">
        <v>322</v>
      </c>
      <c r="C10" s="270" t="s">
        <v>325</v>
      </c>
      <c r="D10" s="271">
        <v>46295</v>
      </c>
      <c r="E10" s="272">
        <v>46325</v>
      </c>
      <c r="F10" s="188" t="s">
        <v>27</v>
      </c>
      <c r="G10" s="30" t="s">
        <v>59</v>
      </c>
      <c r="H10" s="273">
        <v>18.78</v>
      </c>
      <c r="I10" s="282">
        <v>46295</v>
      </c>
      <c r="J10" s="188" t="s">
        <v>28</v>
      </c>
      <c r="K10" s="188"/>
      <c r="L10" s="76"/>
    </row>
    <row r="11" spans="1:12">
      <c r="A11" s="22"/>
      <c r="B11" s="22"/>
      <c r="C11" s="22"/>
      <c r="D11" s="22"/>
      <c r="E11" s="22"/>
      <c r="F11" s="22"/>
      <c r="G11" s="61" t="s">
        <v>77</v>
      </c>
      <c r="H11" s="207">
        <f>SUM(H2:H10)</f>
        <v>400.56000000000006</v>
      </c>
      <c r="I11" s="22"/>
      <c r="J11" s="22"/>
      <c r="K11" s="231"/>
    </row>
    <row r="12" spans="1:12">
      <c r="H12" s="212"/>
    </row>
    <row r="14" spans="1:12">
      <c r="A14" s="59">
        <v>28</v>
      </c>
    </row>
    <row r="15" spans="1:12">
      <c r="A15" s="283">
        <v>29</v>
      </c>
    </row>
    <row r="16" spans="1:12">
      <c r="A16" s="59">
        <v>30</v>
      </c>
    </row>
    <row r="17" spans="1:1">
      <c r="A17" s="283">
        <v>31</v>
      </c>
    </row>
    <row r="18" spans="1:1">
      <c r="A18" s="59">
        <v>32</v>
      </c>
    </row>
    <row r="19" spans="1:1">
      <c r="A19" s="283">
        <v>33</v>
      </c>
    </row>
    <row r="20" spans="1:1">
      <c r="A20" s="59">
        <v>34</v>
      </c>
    </row>
    <row r="21" spans="1:1">
      <c r="A21" s="283">
        <v>35</v>
      </c>
    </row>
    <row r="22" spans="1:1">
      <c r="A22" s="59">
        <v>36</v>
      </c>
    </row>
    <row r="23" spans="1:1">
      <c r="A23" s="283">
        <v>37</v>
      </c>
    </row>
    <row r="24" spans="1:1">
      <c r="A24" s="59">
        <v>38</v>
      </c>
    </row>
    <row r="25" spans="1:1">
      <c r="A25" s="283">
        <v>39</v>
      </c>
    </row>
    <row r="26" spans="1:1">
      <c r="A26" s="59">
        <v>40</v>
      </c>
    </row>
    <row r="27" spans="1:1">
      <c r="A27" s="283">
        <v>41</v>
      </c>
    </row>
    <row r="28" spans="1:1">
      <c r="A28" s="59">
        <v>42</v>
      </c>
    </row>
    <row r="29" spans="1:1">
      <c r="A29" s="283">
        <v>43</v>
      </c>
    </row>
    <row r="30" spans="1:1">
      <c r="A30" s="59">
        <v>44</v>
      </c>
    </row>
    <row r="31" spans="1:1">
      <c r="A31" s="283">
        <v>45</v>
      </c>
    </row>
    <row r="32" spans="1:1">
      <c r="A32" s="59">
        <v>46</v>
      </c>
    </row>
    <row r="33" spans="1:1">
      <c r="A33" s="283">
        <v>47</v>
      </c>
    </row>
  </sheetData>
  <hyperlinks>
    <hyperlink ref="I2" r:id="rId1" xr:uid="{DC8463EB-160B-4412-B6A7-8E512ACBC955}"/>
    <hyperlink ref="I3" r:id="rId2" xr:uid="{8E5726FD-EBEB-47C6-B641-D1E3977C94EA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BDF9-9F61-4EC3-AED4-AC22A46E818A}">
  <sheetPr>
    <pageSetUpPr fitToPage="1"/>
  </sheetPr>
  <dimension ref="A1:K23"/>
  <sheetViews>
    <sheetView topLeftCell="A10" workbookViewId="0">
      <selection activeCell="L12" sqref="L12"/>
    </sheetView>
  </sheetViews>
  <sheetFormatPr defaultColWidth="8.7109375" defaultRowHeight="15"/>
  <cols>
    <col min="1" max="1" width="6.140625" style="1" customWidth="1"/>
    <col min="2" max="2" width="9.42578125" style="1" customWidth="1"/>
    <col min="3" max="3" width="28.42578125" style="1" customWidth="1"/>
    <col min="4" max="4" width="14.85546875" style="1" customWidth="1"/>
    <col min="5" max="5" width="14.28515625" style="1" customWidth="1"/>
    <col min="6" max="6" width="8.7109375" style="1"/>
    <col min="7" max="7" width="19.28515625" style="1" customWidth="1"/>
    <col min="8" max="8" width="18" style="1" customWidth="1"/>
    <col min="9" max="9" width="28" style="1" customWidth="1"/>
    <col min="10" max="10" width="8.7109375" style="1"/>
    <col min="11" max="11" width="27.85546875" style="1" customWidth="1"/>
    <col min="12" max="16384" width="8.7109375" style="1"/>
  </cols>
  <sheetData>
    <row r="1" spans="1:11" ht="135">
      <c r="A1" s="31" t="s">
        <v>0</v>
      </c>
      <c r="B1" s="31" t="s">
        <v>1</v>
      </c>
      <c r="C1" s="31" t="s">
        <v>2</v>
      </c>
      <c r="D1" s="183" t="s">
        <v>24</v>
      </c>
      <c r="E1" s="31" t="s">
        <v>25</v>
      </c>
      <c r="F1" s="31" t="s">
        <v>19</v>
      </c>
      <c r="G1" s="31" t="s">
        <v>23</v>
      </c>
      <c r="H1" s="184" t="s">
        <v>22</v>
      </c>
      <c r="I1" s="31" t="s">
        <v>20</v>
      </c>
      <c r="J1" s="31" t="s">
        <v>21</v>
      </c>
      <c r="K1" s="31" t="s">
        <v>3</v>
      </c>
    </row>
    <row r="2" spans="1:11" s="148" customFormat="1" ht="105">
      <c r="A2" s="185" t="s">
        <v>177</v>
      </c>
      <c r="B2" s="186" t="s">
        <v>89</v>
      </c>
      <c r="C2" s="30" t="s">
        <v>202</v>
      </c>
      <c r="D2" s="187">
        <v>46254</v>
      </c>
      <c r="E2" s="187">
        <v>46295</v>
      </c>
      <c r="F2" s="188" t="s">
        <v>28</v>
      </c>
      <c r="G2" s="19" t="s">
        <v>75</v>
      </c>
      <c r="H2" s="19">
        <v>19.38</v>
      </c>
      <c r="I2" s="241" t="s">
        <v>242</v>
      </c>
      <c r="J2" s="30" t="s">
        <v>27</v>
      </c>
      <c r="K2" s="19"/>
    </row>
    <row r="3" spans="1:11" s="148" customFormat="1" ht="71.25">
      <c r="A3" s="185" t="s">
        <v>179</v>
      </c>
      <c r="B3" s="189" t="s">
        <v>243</v>
      </c>
      <c r="C3" s="99" t="s">
        <v>244</v>
      </c>
      <c r="D3" s="242">
        <v>46293</v>
      </c>
      <c r="E3" s="242">
        <v>46324</v>
      </c>
      <c r="F3" s="191" t="s">
        <v>27</v>
      </c>
      <c r="G3" s="99" t="s">
        <v>203</v>
      </c>
      <c r="H3" s="243">
        <v>15</v>
      </c>
      <c r="I3" s="193" t="s">
        <v>245</v>
      </c>
      <c r="J3" s="99" t="s">
        <v>28</v>
      </c>
      <c r="K3" s="24"/>
    </row>
    <row r="4" spans="1:11" ht="71.25">
      <c r="A4" s="185" t="s">
        <v>181</v>
      </c>
      <c r="B4" s="186" t="s">
        <v>145</v>
      </c>
      <c r="C4" s="30" t="s">
        <v>246</v>
      </c>
      <c r="D4" s="187">
        <v>46286</v>
      </c>
      <c r="E4" s="187">
        <v>46295</v>
      </c>
      <c r="F4" s="188" t="s">
        <v>27</v>
      </c>
      <c r="G4" s="61" t="s">
        <v>203</v>
      </c>
      <c r="H4" s="244">
        <v>66.63</v>
      </c>
      <c r="I4" s="245" t="s">
        <v>245</v>
      </c>
      <c r="J4" s="30" t="s">
        <v>28</v>
      </c>
      <c r="K4" s="19"/>
    </row>
    <row r="5" spans="1:11" ht="142.5">
      <c r="A5" s="185" t="s">
        <v>182</v>
      </c>
      <c r="B5" s="189" t="s">
        <v>134</v>
      </c>
      <c r="C5" s="99" t="s">
        <v>135</v>
      </c>
      <c r="D5" s="190">
        <v>46289</v>
      </c>
      <c r="E5" s="190">
        <v>46324</v>
      </c>
      <c r="F5" s="191" t="s">
        <v>27</v>
      </c>
      <c r="G5" s="99" t="s">
        <v>203</v>
      </c>
      <c r="H5" s="192">
        <v>5.05</v>
      </c>
      <c r="I5" s="193" t="s">
        <v>247</v>
      </c>
      <c r="J5" s="99" t="s">
        <v>28</v>
      </c>
      <c r="K5" s="24" t="s">
        <v>248</v>
      </c>
    </row>
    <row r="6" spans="1:11" ht="128.25">
      <c r="A6" s="185" t="s">
        <v>184</v>
      </c>
      <c r="B6" s="60" t="s">
        <v>136</v>
      </c>
      <c r="C6" s="61" t="s">
        <v>137</v>
      </c>
      <c r="D6" s="246">
        <v>46230</v>
      </c>
      <c r="E6" s="246">
        <v>46325</v>
      </c>
      <c r="F6" s="59" t="s">
        <v>28</v>
      </c>
      <c r="G6" s="61" t="s">
        <v>203</v>
      </c>
      <c r="H6" s="247">
        <v>66.260000000000005</v>
      </c>
      <c r="I6" s="248" t="s">
        <v>249</v>
      </c>
      <c r="J6" s="61" t="s">
        <v>27</v>
      </c>
      <c r="K6" s="61"/>
    </row>
    <row r="7" spans="1:11" ht="128.25">
      <c r="A7" s="249" t="s">
        <v>185</v>
      </c>
      <c r="B7" s="189" t="s">
        <v>204</v>
      </c>
      <c r="C7" s="99" t="s">
        <v>138</v>
      </c>
      <c r="D7" s="190">
        <v>46247</v>
      </c>
      <c r="E7" s="190">
        <v>46286</v>
      </c>
      <c r="F7" s="191" t="s">
        <v>28</v>
      </c>
      <c r="G7" s="99" t="s">
        <v>75</v>
      </c>
      <c r="H7" s="192">
        <v>128.62</v>
      </c>
      <c r="I7" s="197" t="s">
        <v>205</v>
      </c>
      <c r="J7" s="191" t="s">
        <v>27</v>
      </c>
      <c r="K7" s="198"/>
    </row>
    <row r="8" spans="1:11" ht="105">
      <c r="A8" s="185" t="s">
        <v>186</v>
      </c>
      <c r="B8" s="60" t="s">
        <v>207</v>
      </c>
      <c r="C8" s="61" t="s">
        <v>208</v>
      </c>
      <c r="D8" s="246">
        <v>46261</v>
      </c>
      <c r="E8" s="246">
        <v>46296</v>
      </c>
      <c r="F8" s="59" t="s">
        <v>28</v>
      </c>
      <c r="G8" s="61" t="s">
        <v>203</v>
      </c>
      <c r="H8" s="247">
        <v>96.23</v>
      </c>
      <c r="I8" s="250" t="s">
        <v>250</v>
      </c>
      <c r="J8" s="59" t="s">
        <v>27</v>
      </c>
      <c r="K8" s="251"/>
    </row>
    <row r="9" spans="1:11" ht="120">
      <c r="A9" s="249" t="s">
        <v>187</v>
      </c>
      <c r="B9" s="189" t="s">
        <v>210</v>
      </c>
      <c r="C9" s="204" t="s">
        <v>211</v>
      </c>
      <c r="D9" s="190">
        <v>46261</v>
      </c>
      <c r="E9" s="190">
        <v>46296</v>
      </c>
      <c r="F9" s="191" t="s">
        <v>28</v>
      </c>
      <c r="G9" s="99" t="s">
        <v>203</v>
      </c>
      <c r="H9" s="192">
        <v>37.119999999999997</v>
      </c>
      <c r="I9" s="252" t="s">
        <v>251</v>
      </c>
      <c r="J9" s="191" t="s">
        <v>27</v>
      </c>
      <c r="K9" s="198"/>
    </row>
    <row r="10" spans="1:11" ht="135">
      <c r="A10" s="185" t="s">
        <v>188</v>
      </c>
      <c r="B10" s="205" t="s">
        <v>214</v>
      </c>
      <c r="C10" s="61" t="s">
        <v>215</v>
      </c>
      <c r="D10" s="246">
        <v>46262</v>
      </c>
      <c r="E10" s="246">
        <v>46295</v>
      </c>
      <c r="F10" s="59" t="s">
        <v>28</v>
      </c>
      <c r="G10" s="61" t="s">
        <v>139</v>
      </c>
      <c r="H10" s="247">
        <v>10.94</v>
      </c>
      <c r="I10" s="253" t="s">
        <v>252</v>
      </c>
      <c r="J10" s="59" t="s">
        <v>27</v>
      </c>
      <c r="K10" s="251"/>
    </row>
    <row r="11" spans="1:11" ht="90">
      <c r="A11" s="185" t="s">
        <v>189</v>
      </c>
      <c r="B11" s="189" t="s">
        <v>217</v>
      </c>
      <c r="C11" s="204" t="s">
        <v>218</v>
      </c>
      <c r="D11" s="190">
        <v>46254</v>
      </c>
      <c r="E11" s="254">
        <v>46289</v>
      </c>
      <c r="F11" s="191" t="s">
        <v>28</v>
      </c>
      <c r="G11" s="99" t="s">
        <v>203</v>
      </c>
      <c r="H11" s="255">
        <v>32.08</v>
      </c>
      <c r="I11" s="256" t="s">
        <v>253</v>
      </c>
      <c r="J11" s="191" t="s">
        <v>27</v>
      </c>
      <c r="K11" s="198"/>
    </row>
    <row r="12" spans="1:11">
      <c r="A12" s="17"/>
      <c r="B12" s="17"/>
      <c r="C12" s="17"/>
      <c r="D12" s="17"/>
      <c r="E12" s="17"/>
      <c r="F12" s="17"/>
      <c r="G12" s="56" t="s">
        <v>32</v>
      </c>
      <c r="H12" s="208">
        <f>SUM(H2:H11)</f>
        <v>477.31</v>
      </c>
      <c r="I12" s="17"/>
      <c r="J12" s="17"/>
      <c r="K12" s="17"/>
    </row>
    <row r="14" spans="1:11">
      <c r="A14" s="185" t="s">
        <v>190</v>
      </c>
      <c r="B14" s="186"/>
      <c r="C14" s="30"/>
      <c r="D14" s="194"/>
      <c r="E14" s="194"/>
      <c r="F14" s="188"/>
      <c r="G14" s="30"/>
      <c r="H14" s="195"/>
      <c r="I14" s="199"/>
      <c r="J14" s="188"/>
      <c r="K14" s="200"/>
    </row>
    <row r="15" spans="1:11" s="148" customFormat="1">
      <c r="A15" s="185" t="s">
        <v>191</v>
      </c>
      <c r="B15" s="201"/>
      <c r="C15" s="202"/>
      <c r="D15" s="190"/>
      <c r="E15" s="190"/>
      <c r="F15" s="191"/>
      <c r="G15" s="99"/>
      <c r="H15" s="192"/>
      <c r="I15" s="193"/>
      <c r="J15" s="191"/>
      <c r="K15" s="198"/>
    </row>
    <row r="16" spans="1:11" s="148" customFormat="1">
      <c r="A16" s="185" t="s">
        <v>192</v>
      </c>
      <c r="B16" s="186"/>
      <c r="C16" s="30"/>
      <c r="D16" s="194"/>
      <c r="E16" s="194"/>
      <c r="F16" s="188"/>
      <c r="G16" s="30"/>
      <c r="H16" s="195"/>
      <c r="I16" s="130"/>
      <c r="J16" s="188"/>
      <c r="K16" s="200"/>
    </row>
    <row r="17" spans="1:11">
      <c r="A17" s="185" t="s">
        <v>193</v>
      </c>
      <c r="B17" s="189"/>
      <c r="C17" s="99"/>
      <c r="D17" s="190"/>
      <c r="E17" s="190"/>
      <c r="F17" s="191"/>
      <c r="G17" s="99"/>
      <c r="H17" s="196"/>
      <c r="I17" s="193"/>
      <c r="J17" s="191"/>
      <c r="K17" s="198"/>
    </row>
    <row r="18" spans="1:11" ht="15.75">
      <c r="A18" s="185" t="s">
        <v>206</v>
      </c>
      <c r="B18" s="186"/>
      <c r="C18" s="30"/>
      <c r="D18" s="194"/>
      <c r="E18" s="194"/>
      <c r="F18" s="188"/>
      <c r="G18" s="30"/>
      <c r="H18" s="195"/>
      <c r="I18" s="203"/>
      <c r="J18" s="188"/>
      <c r="K18" s="200"/>
    </row>
    <row r="19" spans="1:11" ht="15.75">
      <c r="A19" s="185" t="s">
        <v>209</v>
      </c>
      <c r="B19" s="189"/>
      <c r="C19" s="204"/>
      <c r="D19" s="190"/>
      <c r="E19" s="190"/>
      <c r="F19" s="191"/>
      <c r="G19" s="99"/>
      <c r="H19" s="192"/>
      <c r="I19" s="204"/>
      <c r="J19" s="191"/>
      <c r="K19" s="198"/>
    </row>
    <row r="20" spans="1:11">
      <c r="A20" s="185" t="s">
        <v>212</v>
      </c>
      <c r="B20" s="186"/>
      <c r="C20" s="30"/>
      <c r="D20" s="194"/>
      <c r="E20" s="194"/>
      <c r="F20" s="188"/>
      <c r="G20" s="30"/>
      <c r="H20" s="195"/>
      <c r="I20" s="130"/>
      <c r="J20" s="188"/>
      <c r="K20" s="200"/>
    </row>
    <row r="21" spans="1:11">
      <c r="A21" s="185" t="s">
        <v>213</v>
      </c>
      <c r="B21" s="205"/>
      <c r="C21" s="30"/>
      <c r="D21" s="194"/>
      <c r="E21" s="194"/>
      <c r="F21" s="188"/>
      <c r="G21" s="30"/>
      <c r="H21" s="195"/>
      <c r="I21" s="130"/>
      <c r="J21" s="188"/>
      <c r="K21" s="200"/>
    </row>
    <row r="22" spans="1:11" ht="15.75">
      <c r="A22" s="185" t="s">
        <v>216</v>
      </c>
      <c r="B22" s="186"/>
      <c r="C22" s="203"/>
      <c r="D22" s="194"/>
      <c r="E22" s="206"/>
      <c r="F22" s="188"/>
      <c r="G22" s="30"/>
      <c r="H22" s="207"/>
      <c r="I22" s="130"/>
      <c r="J22" s="188"/>
      <c r="K22" s="200"/>
    </row>
    <row r="23" spans="1:11">
      <c r="A23" s="17"/>
      <c r="B23" s="17"/>
      <c r="C23" s="17"/>
      <c r="D23" s="17"/>
      <c r="E23" s="17"/>
      <c r="F23" s="17"/>
      <c r="G23" s="56"/>
      <c r="H23" s="208"/>
      <c r="I23" s="17"/>
      <c r="J23" s="17"/>
      <c r="K23" s="17"/>
    </row>
  </sheetData>
  <dataValidations count="3">
    <dataValidation type="date" allowBlank="1" showInputMessage="1" showErrorMessage="1" sqref="D14:E22 D2:E11" xr:uid="{D11A7F2D-74DF-4508-97F1-6150FC343980}">
      <formula1>43831</formula1>
      <formula2>47484</formula2>
    </dataValidation>
    <dataValidation type="list" allowBlank="1" showInputMessage="1" showErrorMessage="1" sqref="F14:F22 J14:J22 J2:J11 F2:F11" xr:uid="{87392083-ED7E-4044-8E9F-774C1A3A876A}">
      <formula1>"TAK,NIE,"</formula1>
    </dataValidation>
    <dataValidation type="decimal" allowBlank="1" showInputMessage="1" showErrorMessage="1" sqref="H22 H14:H15 H11 H2:H7" xr:uid="{A2E9A9A9-9193-4D54-A000-08F4EAA5256C}">
      <formula1>0</formula1>
      <formula2>100000000</formula2>
    </dataValidation>
  </dataValidations>
  <hyperlinks>
    <hyperlink ref="I7" r:id="rId1" xr:uid="{11398C4F-A13E-4F1F-9275-95EEA01BB8AB}"/>
    <hyperlink ref="I9" r:id="rId2" xr:uid="{98D3BF0B-0F4A-446B-8222-9E4C6CDCE7E6}"/>
    <hyperlink ref="I10" r:id="rId3" xr:uid="{DE35E119-3E76-43B7-AACE-6D84D8AF6EAB}"/>
    <hyperlink ref="I2" r:id="rId4" xr:uid="{C81A71C1-A8E0-45CE-A325-33468DE67651}"/>
    <hyperlink ref="I8" r:id="rId5" xr:uid="{660880F3-4A37-4E47-B81E-A4ED2A0D3288}"/>
    <hyperlink ref="I11" r:id="rId6" xr:uid="{B9A00106-B633-4602-853D-FC5590AAB12D}"/>
  </hyperlinks>
  <pageMargins left="0.7" right="0.7" top="0.75" bottom="0.75" header="0.3" footer="0.3"/>
  <pageSetup paperSize="8" fitToHeight="0" orientation="landscape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92DE4-4754-4BBE-AF2B-982BFA22A8FB}">
  <dimension ref="A1:K5"/>
  <sheetViews>
    <sheetView zoomScale="70" zoomScaleNormal="70" workbookViewId="0">
      <selection sqref="A1:K5"/>
    </sheetView>
  </sheetViews>
  <sheetFormatPr defaultColWidth="8.5703125" defaultRowHeight="15"/>
  <cols>
    <col min="1" max="1" width="3.5703125" style="5" bestFit="1" customWidth="1"/>
    <col min="2" max="3" width="25.42578125" style="5" customWidth="1"/>
    <col min="4" max="4" width="20.5703125" style="5" customWidth="1"/>
    <col min="5" max="5" width="23.42578125" style="5" customWidth="1"/>
    <col min="6" max="6" width="17.5703125" style="5" customWidth="1"/>
    <col min="7" max="7" width="29" style="5" customWidth="1"/>
    <col min="8" max="8" width="23.42578125" style="5" customWidth="1"/>
    <col min="9" max="9" width="31.42578125" style="5" customWidth="1"/>
    <col min="10" max="16384" width="8.5703125" style="5"/>
  </cols>
  <sheetData>
    <row r="1" spans="1:11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60">
      <c r="A2" s="6">
        <v>1</v>
      </c>
      <c r="B2" s="6" t="s">
        <v>326</v>
      </c>
      <c r="C2" s="6" t="s">
        <v>327</v>
      </c>
      <c r="D2" s="41">
        <v>46237</v>
      </c>
      <c r="E2" s="41">
        <v>46295</v>
      </c>
      <c r="F2" s="7" t="s">
        <v>27</v>
      </c>
      <c r="G2" s="6" t="s">
        <v>328</v>
      </c>
      <c r="H2" s="88">
        <v>3</v>
      </c>
      <c r="I2" s="65" t="s">
        <v>329</v>
      </c>
      <c r="J2" s="43" t="s">
        <v>27</v>
      </c>
      <c r="K2" s="39"/>
    </row>
    <row r="3" spans="1:11" ht="60">
      <c r="A3" s="89">
        <v>2</v>
      </c>
      <c r="B3" s="6" t="s">
        <v>330</v>
      </c>
      <c r="C3" s="6" t="s">
        <v>331</v>
      </c>
      <c r="D3" s="41">
        <v>46237</v>
      </c>
      <c r="E3" s="41">
        <v>46276</v>
      </c>
      <c r="F3" s="7" t="s">
        <v>27</v>
      </c>
      <c r="G3" s="6" t="s">
        <v>328</v>
      </c>
      <c r="H3" s="88">
        <v>10</v>
      </c>
      <c r="I3" s="65" t="s">
        <v>332</v>
      </c>
      <c r="J3" s="43" t="s">
        <v>27</v>
      </c>
      <c r="K3" s="90"/>
    </row>
    <row r="4" spans="1:11">
      <c r="A4" s="89"/>
      <c r="B4" s="6"/>
      <c r="C4" s="6"/>
      <c r="D4" s="41"/>
      <c r="E4" s="41"/>
      <c r="F4" s="7"/>
      <c r="G4" s="6"/>
      <c r="H4" s="88"/>
      <c r="I4" s="65"/>
      <c r="J4" s="43"/>
      <c r="K4" s="90"/>
    </row>
    <row r="5" spans="1:11">
      <c r="A5" s="91"/>
      <c r="B5" s="92"/>
      <c r="C5" s="92"/>
      <c r="D5" s="92"/>
      <c r="E5" s="92"/>
      <c r="F5" s="92"/>
      <c r="G5" s="93" t="s">
        <v>32</v>
      </c>
      <c r="H5" s="94">
        <f>SUM(H2,H3,H4)</f>
        <v>13</v>
      </c>
      <c r="I5" s="92"/>
      <c r="J5" s="92"/>
      <c r="K5" s="95"/>
    </row>
  </sheetData>
  <dataValidations count="2">
    <dataValidation type="list" allowBlank="1" showInputMessage="1" showErrorMessage="1" sqref="J2:J4" xr:uid="{1C759683-6E1F-4E85-B325-65EB5991774A}">
      <formula1>"TAK,NIE,"</formula1>
    </dataValidation>
    <dataValidation type="date" allowBlank="1" showInputMessage="1" showErrorMessage="1" error="Zły format daty. Jeśli chcesz wpisać kwartał, wpisz ostatni dzień tego kwartału." prompt="Format daty rrrr-mm-dd" sqref="E2:E4" xr:uid="{00E4F3EC-7510-4059-828C-41F98F903CFE}">
      <formula1>43831</formula1>
      <formula2>47848</formula2>
    </dataValidation>
  </dataValidations>
  <hyperlinks>
    <hyperlink ref="I2" r:id="rId1" xr:uid="{FD764B9F-0435-4E4A-A1FE-EEBE9F05499F}"/>
    <hyperlink ref="I3" r:id="rId2" xr:uid="{C9F3BBEE-58E3-498F-8B41-E97213BA7160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8225C-F4F1-4317-BDC6-DB87BA336FFB}">
  <dimension ref="A1:L8"/>
  <sheetViews>
    <sheetView zoomScale="59" zoomScaleNormal="59" workbookViewId="0">
      <selection activeCell="F6" sqref="F6"/>
    </sheetView>
  </sheetViews>
  <sheetFormatPr defaultColWidth="8.5703125" defaultRowHeight="15"/>
  <cols>
    <col min="1" max="1" width="3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" customWidth="1"/>
    <col min="9" max="9" width="46.5703125" style="5" customWidth="1"/>
    <col min="10" max="10" width="8.5703125" style="1"/>
    <col min="11" max="11" width="35.42578125" style="1" customWidth="1"/>
    <col min="12" max="16384" width="8.5703125" style="1"/>
  </cols>
  <sheetData>
    <row r="1" spans="1:12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2" ht="171">
      <c r="A2" s="8">
        <v>1</v>
      </c>
      <c r="B2" s="172" t="s">
        <v>141</v>
      </c>
      <c r="C2" s="173" t="s">
        <v>153</v>
      </c>
      <c r="D2" s="174">
        <v>46203</v>
      </c>
      <c r="E2" s="175">
        <v>46251</v>
      </c>
      <c r="F2" s="176" t="s">
        <v>28</v>
      </c>
      <c r="G2" s="177" t="s">
        <v>41</v>
      </c>
      <c r="H2" s="178">
        <v>7.06</v>
      </c>
      <c r="I2" s="179" t="s">
        <v>142</v>
      </c>
      <c r="J2" s="37" t="s">
        <v>27</v>
      </c>
      <c r="K2" s="173" t="s">
        <v>154</v>
      </c>
      <c r="L2" s="8"/>
    </row>
    <row r="3" spans="1:12" ht="213.75">
      <c r="A3" s="8">
        <v>2</v>
      </c>
      <c r="B3" s="32" t="s">
        <v>155</v>
      </c>
      <c r="C3" s="33" t="s">
        <v>156</v>
      </c>
      <c r="D3" s="34">
        <v>46204</v>
      </c>
      <c r="E3" s="35">
        <v>46245</v>
      </c>
      <c r="F3" s="25" t="s">
        <v>28</v>
      </c>
      <c r="G3" s="36" t="s">
        <v>41</v>
      </c>
      <c r="H3" s="38">
        <v>65</v>
      </c>
      <c r="I3" s="86" t="s">
        <v>157</v>
      </c>
      <c r="J3" s="37" t="s">
        <v>28</v>
      </c>
      <c r="K3" s="33" t="s">
        <v>158</v>
      </c>
    </row>
    <row r="4" spans="1:12" ht="114">
      <c r="A4" s="8">
        <v>3</v>
      </c>
      <c r="B4" s="172" t="s">
        <v>159</v>
      </c>
      <c r="C4" s="173" t="s">
        <v>160</v>
      </c>
      <c r="D4" s="174">
        <v>46211</v>
      </c>
      <c r="E4" s="175">
        <v>46280</v>
      </c>
      <c r="F4" s="176" t="s">
        <v>28</v>
      </c>
      <c r="G4" s="177" t="s">
        <v>161</v>
      </c>
      <c r="H4" s="178">
        <v>12.29</v>
      </c>
      <c r="I4" s="179" t="s">
        <v>162</v>
      </c>
      <c r="J4" s="37" t="s">
        <v>28</v>
      </c>
      <c r="K4" s="173" t="s">
        <v>163</v>
      </c>
    </row>
    <row r="5" spans="1:12" ht="30">
      <c r="A5" s="8">
        <v>4</v>
      </c>
      <c r="B5" s="32" t="s">
        <v>164</v>
      </c>
      <c r="C5" s="33" t="s">
        <v>165</v>
      </c>
      <c r="D5" s="34">
        <v>46218</v>
      </c>
      <c r="E5" s="35">
        <v>46269</v>
      </c>
      <c r="F5" s="25" t="s">
        <v>28</v>
      </c>
      <c r="G5" s="36" t="s">
        <v>161</v>
      </c>
      <c r="H5" s="38">
        <v>72.84</v>
      </c>
      <c r="I5" s="86" t="s">
        <v>166</v>
      </c>
      <c r="J5" s="37" t="s">
        <v>27</v>
      </c>
      <c r="K5" s="33" t="s">
        <v>167</v>
      </c>
    </row>
    <row r="6" spans="1:12" ht="99.75">
      <c r="A6" s="8">
        <v>5</v>
      </c>
      <c r="B6" s="172" t="s">
        <v>168</v>
      </c>
      <c r="C6" s="173" t="s">
        <v>169</v>
      </c>
      <c r="D6" s="174">
        <v>46223</v>
      </c>
      <c r="E6" s="175">
        <v>46265</v>
      </c>
      <c r="F6" s="176" t="s">
        <v>28</v>
      </c>
      <c r="G6" s="177" t="s">
        <v>41</v>
      </c>
      <c r="H6" s="178">
        <v>42.87</v>
      </c>
      <c r="I6" s="179" t="s">
        <v>170</v>
      </c>
      <c r="J6" s="37" t="s">
        <v>27</v>
      </c>
      <c r="K6" s="173" t="s">
        <v>171</v>
      </c>
    </row>
    <row r="7" spans="1:12" ht="156.75">
      <c r="A7" s="8">
        <v>6</v>
      </c>
      <c r="B7" s="32" t="s">
        <v>172</v>
      </c>
      <c r="C7" s="33" t="s">
        <v>173</v>
      </c>
      <c r="D7" s="34">
        <v>46227</v>
      </c>
      <c r="E7" s="35">
        <v>46280</v>
      </c>
      <c r="F7" s="25" t="s">
        <v>28</v>
      </c>
      <c r="G7" s="36" t="s">
        <v>41</v>
      </c>
      <c r="H7" s="38">
        <v>8</v>
      </c>
      <c r="I7" s="86" t="s">
        <v>174</v>
      </c>
      <c r="J7" s="37" t="s">
        <v>27</v>
      </c>
      <c r="K7" s="33" t="s">
        <v>175</v>
      </c>
    </row>
    <row r="8" spans="1:12">
      <c r="G8" s="15" t="s">
        <v>32</v>
      </c>
      <c r="H8" s="15">
        <f>SUBTOTAL(9,H2:H7)</f>
        <v>208.06</v>
      </c>
    </row>
  </sheetData>
  <hyperlinks>
    <hyperlink ref="I4" r:id="rId1" xr:uid="{D0842042-8BC1-4AD4-91DB-669BE9DF5D3C}"/>
    <hyperlink ref="I6" r:id="rId2" xr:uid="{01C8DC34-B860-4FA8-B9A4-A08CB95456AA}"/>
    <hyperlink ref="I5" r:id="rId3" xr:uid="{2BA45705-764E-421E-9A44-11F827A7B40E}"/>
    <hyperlink ref="I7" r:id="rId4" xr:uid="{281250BC-427A-421B-889F-12BC0B6EBE1E}"/>
    <hyperlink ref="I3" r:id="rId5" xr:uid="{BED375AA-F35A-4B66-A6A3-CEE3A0DA7626}"/>
    <hyperlink ref="I2" r:id="rId6" xr:uid="{F51B8FE3-6338-4386-93DE-633FB9D8208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BBC9-F083-460F-8A39-E74D8B52B744}">
  <dimension ref="A1:AH9"/>
  <sheetViews>
    <sheetView topLeftCell="A7" zoomScale="59" zoomScaleNormal="59" workbookViewId="0">
      <selection activeCell="H4" sqref="H4:H8"/>
    </sheetView>
  </sheetViews>
  <sheetFormatPr defaultColWidth="8.5703125" defaultRowHeight="15"/>
  <cols>
    <col min="1" max="1" width="3.5703125" style="1" bestFit="1" customWidth="1"/>
    <col min="2" max="2" width="25.42578125" style="9" customWidth="1"/>
    <col min="3" max="3" width="25.42578125" style="10" customWidth="1"/>
    <col min="4" max="4" width="20.5703125" style="1" customWidth="1"/>
    <col min="5" max="5" width="23.42578125" style="1" customWidth="1"/>
    <col min="6" max="6" width="17.5703125" style="5" customWidth="1"/>
    <col min="7" max="7" width="29" style="1" customWidth="1"/>
    <col min="8" max="8" width="23.42578125" style="1" customWidth="1"/>
    <col min="9" max="9" width="40.42578125" style="1" customWidth="1"/>
    <col min="10" max="10" width="8.5703125" style="1"/>
    <col min="11" max="11" width="61.5703125" style="1" customWidth="1"/>
    <col min="12" max="16384" width="8.5703125" style="1"/>
  </cols>
  <sheetData>
    <row r="1" spans="1:34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34" s="62" customFormat="1" ht="135" customHeight="1">
      <c r="A2" s="110">
        <v>1</v>
      </c>
      <c r="B2" s="161" t="s">
        <v>79</v>
      </c>
      <c r="C2" s="162" t="s">
        <v>80</v>
      </c>
      <c r="D2" s="163">
        <v>46072</v>
      </c>
      <c r="E2" s="164">
        <v>46386</v>
      </c>
      <c r="F2" s="110" t="s">
        <v>28</v>
      </c>
      <c r="G2" s="165" t="s">
        <v>78</v>
      </c>
      <c r="H2" s="166">
        <v>49.45</v>
      </c>
      <c r="I2" s="167" t="s">
        <v>81</v>
      </c>
      <c r="J2" s="110" t="s">
        <v>27</v>
      </c>
      <c r="K2" s="284" t="s">
        <v>85</v>
      </c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</row>
    <row r="3" spans="1:34" ht="152.1" customHeight="1">
      <c r="A3" s="110">
        <v>2</v>
      </c>
      <c r="B3" s="285" t="s">
        <v>143</v>
      </c>
      <c r="C3" s="286" t="s">
        <v>333</v>
      </c>
      <c r="D3" s="287">
        <v>46233</v>
      </c>
      <c r="E3" s="52">
        <v>46275</v>
      </c>
      <c r="F3" s="48" t="s">
        <v>28</v>
      </c>
      <c r="G3" s="49" t="s">
        <v>144</v>
      </c>
      <c r="H3" s="53">
        <v>18.149999999999999</v>
      </c>
      <c r="I3" s="288" t="s">
        <v>334</v>
      </c>
      <c r="J3" s="48" t="s">
        <v>27</v>
      </c>
      <c r="K3" s="289" t="s">
        <v>335</v>
      </c>
    </row>
    <row r="4" spans="1:34" ht="165">
      <c r="A4" s="290">
        <v>3</v>
      </c>
      <c r="B4" s="291" t="s">
        <v>336</v>
      </c>
      <c r="C4" s="292" t="s">
        <v>337</v>
      </c>
      <c r="D4" s="293">
        <v>46268</v>
      </c>
      <c r="E4" s="294">
        <v>46331</v>
      </c>
      <c r="F4" s="290" t="s">
        <v>27</v>
      </c>
      <c r="G4" s="45" t="s">
        <v>78</v>
      </c>
      <c r="H4" s="295">
        <v>21.29</v>
      </c>
      <c r="I4" s="296">
        <v>46266</v>
      </c>
      <c r="J4" s="290" t="s">
        <v>28</v>
      </c>
      <c r="K4" s="297" t="s">
        <v>338</v>
      </c>
    </row>
    <row r="5" spans="1:34" ht="105">
      <c r="A5" s="290">
        <v>4</v>
      </c>
      <c r="B5" s="291" t="s">
        <v>339</v>
      </c>
      <c r="C5" s="292" t="s">
        <v>340</v>
      </c>
      <c r="D5" s="293">
        <v>46275</v>
      </c>
      <c r="E5" s="294">
        <v>46386</v>
      </c>
      <c r="F5" s="290" t="s">
        <v>27</v>
      </c>
      <c r="G5" s="298" t="s">
        <v>78</v>
      </c>
      <c r="H5" s="295">
        <v>21.29</v>
      </c>
      <c r="I5" s="296">
        <v>46266</v>
      </c>
      <c r="J5" s="290" t="s">
        <v>28</v>
      </c>
      <c r="K5" s="297" t="s">
        <v>341</v>
      </c>
    </row>
    <row r="6" spans="1:34" ht="195">
      <c r="A6" s="290">
        <v>5</v>
      </c>
      <c r="B6" s="291" t="s">
        <v>342</v>
      </c>
      <c r="C6" s="292" t="s">
        <v>343</v>
      </c>
      <c r="D6" s="293">
        <v>46282</v>
      </c>
      <c r="E6" s="294">
        <v>46339</v>
      </c>
      <c r="F6" s="290" t="s">
        <v>27</v>
      </c>
      <c r="G6" s="45" t="s">
        <v>144</v>
      </c>
      <c r="H6" s="295">
        <v>63.87</v>
      </c>
      <c r="I6" s="296">
        <v>46266</v>
      </c>
      <c r="J6" s="290" t="s">
        <v>27</v>
      </c>
      <c r="K6" s="297" t="s">
        <v>335</v>
      </c>
    </row>
    <row r="7" spans="1:34" ht="195">
      <c r="A7" s="290">
        <v>6</v>
      </c>
      <c r="B7" s="291" t="s">
        <v>342</v>
      </c>
      <c r="C7" s="292" t="s">
        <v>344</v>
      </c>
      <c r="D7" s="293">
        <v>46289</v>
      </c>
      <c r="E7" s="294">
        <v>46345</v>
      </c>
      <c r="F7" s="290" t="s">
        <v>27</v>
      </c>
      <c r="G7" s="45" t="s">
        <v>144</v>
      </c>
      <c r="H7" s="295">
        <v>21.29</v>
      </c>
      <c r="I7" s="296">
        <v>46266</v>
      </c>
      <c r="J7" s="290" t="s">
        <v>27</v>
      </c>
      <c r="K7" s="299" t="s">
        <v>345</v>
      </c>
    </row>
    <row r="8" spans="1:34" ht="90">
      <c r="A8" s="108">
        <v>7</v>
      </c>
      <c r="B8" s="300" t="s">
        <v>346</v>
      </c>
      <c r="C8" s="301" t="s">
        <v>347</v>
      </c>
      <c r="D8" s="302">
        <v>46289</v>
      </c>
      <c r="E8" s="302">
        <v>46356</v>
      </c>
      <c r="F8" s="108" t="s">
        <v>27</v>
      </c>
      <c r="G8" s="45" t="s">
        <v>348</v>
      </c>
      <c r="H8" s="108">
        <v>26.28</v>
      </c>
      <c r="I8" s="303">
        <v>46266</v>
      </c>
      <c r="J8" s="108" t="s">
        <v>27</v>
      </c>
      <c r="K8" s="304" t="s">
        <v>349</v>
      </c>
    </row>
    <row r="9" spans="1:34" ht="15.75" thickBot="1">
      <c r="G9" s="305" t="s">
        <v>32</v>
      </c>
      <c r="H9" s="306">
        <v>221.61999999999998</v>
      </c>
    </row>
  </sheetData>
  <dataValidations count="2">
    <dataValidation type="date" allowBlank="1" showInputMessage="1" showErrorMessage="1" sqref="D2:E7" xr:uid="{346657EE-C176-48DD-981D-9E494AB262D9}">
      <formula1>43831</formula1>
      <formula2>47484</formula2>
    </dataValidation>
    <dataValidation type="decimal" allowBlank="1" showInputMessage="1" showErrorMessage="1" sqref="H2:H7" xr:uid="{49BD3D7D-178E-47B4-864B-C152C481BB43}">
      <formula1>0</formula1>
      <formula2>100000000</formula2>
    </dataValidation>
  </dataValidations>
  <hyperlinks>
    <hyperlink ref="I2" r:id="rId1" xr:uid="{C110BE7F-D6FF-4883-8DF4-B43A1F12AE09}"/>
    <hyperlink ref="I3" r:id="rId2" xr:uid="{53890701-C510-4207-8E61-20728110934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51CA4-2D47-4A4A-AE68-C0CE0FAB3F61}">
  <dimension ref="A1:K6"/>
  <sheetViews>
    <sheetView zoomScale="74" zoomScaleNormal="74" workbookViewId="0">
      <selection activeCell="H23" sqref="H23"/>
    </sheetView>
  </sheetViews>
  <sheetFormatPr defaultColWidth="8.5703125" defaultRowHeight="15"/>
  <cols>
    <col min="1" max="1" width="3.5703125" style="22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5" customWidth="1"/>
    <col min="7" max="7" width="29" style="1" customWidth="1"/>
    <col min="8" max="8" width="23.42578125" style="1" customWidth="1"/>
    <col min="9" max="9" width="41.5703125" style="5" customWidth="1"/>
    <col min="10" max="10" width="8.5703125" style="5"/>
    <col min="11" max="11" width="33.5703125" style="1" customWidth="1"/>
    <col min="12" max="16384" width="8.5703125" style="1"/>
  </cols>
  <sheetData>
    <row r="1" spans="1:11" ht="135">
      <c r="A1" s="31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90">
      <c r="A2" s="102">
        <v>1</v>
      </c>
      <c r="B2" s="181" t="s">
        <v>198</v>
      </c>
      <c r="C2" s="102" t="s">
        <v>129</v>
      </c>
      <c r="D2" s="103">
        <v>46218</v>
      </c>
      <c r="E2" s="103">
        <v>46295</v>
      </c>
      <c r="F2" s="102" t="s">
        <v>28</v>
      </c>
      <c r="G2" s="102" t="s">
        <v>40</v>
      </c>
      <c r="H2" s="104">
        <v>55.04</v>
      </c>
      <c r="I2" s="182" t="s">
        <v>199</v>
      </c>
      <c r="J2" s="102" t="s">
        <v>27</v>
      </c>
      <c r="K2" s="102"/>
    </row>
    <row r="3" spans="1:11" ht="60">
      <c r="A3" s="100">
        <v>2</v>
      </c>
      <c r="B3" s="100" t="s">
        <v>200</v>
      </c>
      <c r="C3" s="100" t="s">
        <v>130</v>
      </c>
      <c r="D3" s="105">
        <v>46216</v>
      </c>
      <c r="E3" s="105">
        <v>46295</v>
      </c>
      <c r="F3" s="100" t="s">
        <v>28</v>
      </c>
      <c r="G3" s="100" t="s">
        <v>40</v>
      </c>
      <c r="H3" s="101">
        <v>46.99</v>
      </c>
      <c r="I3" s="106" t="s">
        <v>201</v>
      </c>
      <c r="J3" s="100" t="s">
        <v>28</v>
      </c>
      <c r="K3" s="107"/>
    </row>
    <row r="4" spans="1:11" ht="60">
      <c r="A4" s="102">
        <v>3</v>
      </c>
      <c r="B4" s="102" t="s">
        <v>131</v>
      </c>
      <c r="C4" s="146" t="s">
        <v>132</v>
      </c>
      <c r="D4" s="103">
        <v>46246</v>
      </c>
      <c r="E4" s="103">
        <v>46295</v>
      </c>
      <c r="F4" s="102" t="s">
        <v>28</v>
      </c>
      <c r="G4" s="102" t="s">
        <v>40</v>
      </c>
      <c r="H4" s="104">
        <v>56.13</v>
      </c>
      <c r="I4" s="265" t="s">
        <v>308</v>
      </c>
      <c r="J4" s="102" t="s">
        <v>27</v>
      </c>
      <c r="K4" s="102"/>
    </row>
    <row r="5" spans="1:11" ht="60">
      <c r="A5" s="100">
        <v>4</v>
      </c>
      <c r="B5" s="100" t="s">
        <v>133</v>
      </c>
      <c r="C5" s="100" t="s">
        <v>132</v>
      </c>
      <c r="D5" s="105">
        <v>46246</v>
      </c>
      <c r="E5" s="105">
        <v>46295</v>
      </c>
      <c r="F5" s="100" t="s">
        <v>28</v>
      </c>
      <c r="G5" s="100" t="s">
        <v>40</v>
      </c>
      <c r="H5" s="101">
        <v>27.98</v>
      </c>
      <c r="I5" s="106" t="s">
        <v>309</v>
      </c>
      <c r="J5" s="100" t="s">
        <v>27</v>
      </c>
      <c r="K5" s="107"/>
    </row>
    <row r="6" spans="1:11">
      <c r="H6" s="83"/>
    </row>
  </sheetData>
  <dataValidations count="3">
    <dataValidation type="date" allowBlank="1" showInputMessage="1" showErrorMessage="1" sqref="D3:E5" xr:uid="{44D432EE-2074-41F8-9AE2-F852C2F7C509}">
      <formula1>43831</formula1>
      <formula2>47484</formula2>
    </dataValidation>
    <dataValidation type="list" allowBlank="1" showInputMessage="1" showErrorMessage="1" sqref="F2:F5 J2:J5" xr:uid="{468FFB83-1EFA-4ACA-9262-583280ADE5DB}">
      <formula1>"TAK,NIE,"</formula1>
    </dataValidation>
    <dataValidation type="decimal" allowBlank="1" showInputMessage="1" showErrorMessage="1" sqref="H3:H5" xr:uid="{6F470D14-D9E1-4D59-927D-5F9875842BBC}">
      <formula1>0</formula1>
      <formula2>100000000</formula2>
    </dataValidation>
  </dataValidations>
  <hyperlinks>
    <hyperlink ref="I2" r:id="rId1" xr:uid="{CEAA5A26-F252-466E-AD51-43FD1A9C6C98}"/>
    <hyperlink ref="I3" r:id="rId2" xr:uid="{BF25065B-3B34-417B-AE4A-FC55D02D1EBC}"/>
    <hyperlink ref="I4" r:id="rId3" display="https://funduszeuedlamazowsza.eu/lista_nabory/8-2-ekonomia-spoleczna-nr-fema-08-02-ip-01-113-26-dla-regionu-warszawskiego-stolecznego-rws/" xr:uid="{5FCC261E-36B4-4C74-9AA5-D2D92971D494}"/>
    <hyperlink ref="I5" r:id="rId4" display="https://funduszeuedlamazowsza.eu/lista_nabory/8-2-ekonomia-spoleczna-nr-fema-08-02-ip-01-114-26-dla-regionu-mazowieckiego-regionalnego-rmr/" xr:uid="{7ADA8AC3-3DFE-4820-8672-5C1697E6FD0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5DCC-8295-4D46-A2B7-18A71AB5270B}">
  <dimension ref="A1:K5"/>
  <sheetViews>
    <sheetView workbookViewId="0">
      <selection sqref="A1:K5"/>
    </sheetView>
  </sheetViews>
  <sheetFormatPr defaultColWidth="8.5703125" defaultRowHeight="15"/>
  <cols>
    <col min="1" max="1" width="3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" customWidth="1"/>
    <col min="9" max="9" width="42.42578125" style="1" customWidth="1"/>
    <col min="10" max="10" width="8.5703125" style="1"/>
    <col min="11" max="11" width="17.5703125" style="1" customWidth="1"/>
    <col min="12" max="16384" width="8.5703125" style="1"/>
  </cols>
  <sheetData>
    <row r="1" spans="1:11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28.5">
      <c r="A2" s="23">
        <v>1</v>
      </c>
      <c r="B2" s="225" t="s">
        <v>233</v>
      </c>
      <c r="C2" s="27" t="s">
        <v>234</v>
      </c>
      <c r="D2" s="226" t="s">
        <v>235</v>
      </c>
      <c r="E2" s="227" t="s">
        <v>236</v>
      </c>
      <c r="F2" s="23" t="s">
        <v>237</v>
      </c>
      <c r="G2" s="29" t="s">
        <v>238</v>
      </c>
      <c r="H2" s="63">
        <v>24.5</v>
      </c>
      <c r="I2" s="28" t="s">
        <v>239</v>
      </c>
      <c r="J2" s="23" t="s">
        <v>28</v>
      </c>
      <c r="K2" s="98"/>
    </row>
    <row r="3" spans="1:11" ht="28.5">
      <c r="A3" s="23">
        <v>2</v>
      </c>
      <c r="B3" s="225" t="s">
        <v>240</v>
      </c>
      <c r="C3" s="27" t="s">
        <v>241</v>
      </c>
      <c r="D3" s="228" t="s">
        <v>235</v>
      </c>
      <c r="E3" s="227" t="s">
        <v>236</v>
      </c>
      <c r="F3" s="23" t="s">
        <v>237</v>
      </c>
      <c r="G3" s="29" t="s">
        <v>238</v>
      </c>
      <c r="H3" s="63">
        <v>32.75</v>
      </c>
      <c r="I3" s="229" t="s">
        <v>239</v>
      </c>
      <c r="J3" s="23" t="s">
        <v>28</v>
      </c>
      <c r="K3" s="230"/>
    </row>
    <row r="4" spans="1:11">
      <c r="A4" s="231"/>
      <c r="B4" s="232"/>
      <c r="C4" s="232"/>
      <c r="D4" s="233"/>
      <c r="E4" s="234"/>
      <c r="F4" s="231"/>
      <c r="G4" s="235"/>
      <c r="H4" s="236"/>
      <c r="I4" s="237"/>
      <c r="J4" s="231"/>
      <c r="K4" s="238"/>
    </row>
    <row r="5" spans="1:11">
      <c r="A5" s="42"/>
      <c r="B5" s="22"/>
      <c r="C5" s="22"/>
      <c r="D5" s="22"/>
      <c r="E5" s="22"/>
      <c r="F5" s="22"/>
      <c r="G5" s="239" t="s">
        <v>32</v>
      </c>
      <c r="H5" s="240">
        <f>H2+H3</f>
        <v>57.25</v>
      </c>
      <c r="I5" s="22"/>
      <c r="J5" s="22"/>
      <c r="K5" s="2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10D9-B8D4-4526-9D58-28E1A3F0898E}">
  <dimension ref="A1:K9"/>
  <sheetViews>
    <sheetView zoomScale="59" zoomScaleNormal="59" workbookViewId="0">
      <selection sqref="A1:K9"/>
    </sheetView>
  </sheetViews>
  <sheetFormatPr defaultColWidth="8.5703125" defaultRowHeight="15"/>
  <cols>
    <col min="1" max="1" width="5.5703125" style="1" customWidth="1"/>
    <col min="2" max="2" width="25.5703125" style="1" customWidth="1"/>
    <col min="3" max="3" width="29.42578125" style="1" customWidth="1"/>
    <col min="4" max="4" width="36.42578125" style="1" customWidth="1"/>
    <col min="5" max="5" width="36.85546875" style="1" customWidth="1"/>
    <col min="6" max="6" width="38.5703125" style="1" customWidth="1"/>
    <col min="7" max="7" width="41.5703125" style="1" customWidth="1"/>
    <col min="8" max="8" width="58.85546875" style="1" customWidth="1"/>
    <col min="9" max="9" width="61.42578125" style="1" customWidth="1"/>
    <col min="10" max="10" width="51.5703125" style="1" customWidth="1"/>
    <col min="11" max="16384" width="8.5703125" style="1"/>
  </cols>
  <sheetData>
    <row r="1" spans="1:11">
      <c r="A1" s="67" t="s">
        <v>0</v>
      </c>
      <c r="B1" s="67" t="s">
        <v>1</v>
      </c>
      <c r="C1" s="67" t="s">
        <v>2</v>
      </c>
      <c r="D1" s="68" t="s">
        <v>24</v>
      </c>
      <c r="E1" s="67" t="s">
        <v>25</v>
      </c>
      <c r="F1" s="67" t="s">
        <v>19</v>
      </c>
      <c r="G1" s="67" t="s">
        <v>23</v>
      </c>
      <c r="H1" s="69" t="s">
        <v>22</v>
      </c>
      <c r="I1" s="67" t="s">
        <v>20</v>
      </c>
      <c r="J1" s="67" t="s">
        <v>21</v>
      </c>
      <c r="K1" s="67" t="s">
        <v>3</v>
      </c>
    </row>
    <row r="2" spans="1:11" ht="60">
      <c r="A2" s="70">
        <v>1</v>
      </c>
      <c r="B2" s="71" t="s">
        <v>43</v>
      </c>
      <c r="C2" s="72" t="s">
        <v>44</v>
      </c>
      <c r="D2" s="73">
        <v>45551</v>
      </c>
      <c r="E2" s="73">
        <v>47118</v>
      </c>
      <c r="F2" s="149" t="s">
        <v>28</v>
      </c>
      <c r="G2" s="71" t="s">
        <v>52</v>
      </c>
      <c r="H2" s="74">
        <v>31.51</v>
      </c>
      <c r="I2" s="75" t="s">
        <v>53</v>
      </c>
      <c r="J2" s="71" t="s">
        <v>28</v>
      </c>
      <c r="K2" s="70"/>
    </row>
    <row r="3" spans="1:11" ht="45">
      <c r="A3" s="76">
        <v>2</v>
      </c>
      <c r="B3" s="77" t="s">
        <v>29</v>
      </c>
      <c r="C3" s="78" t="s">
        <v>45</v>
      </c>
      <c r="D3" s="79">
        <v>45593</v>
      </c>
      <c r="E3" s="79">
        <v>47118</v>
      </c>
      <c r="F3" s="150" t="s">
        <v>28</v>
      </c>
      <c r="G3" s="77" t="s">
        <v>52</v>
      </c>
      <c r="H3" s="80">
        <v>7.69</v>
      </c>
      <c r="I3" s="81" t="s">
        <v>54</v>
      </c>
      <c r="J3" s="77" t="s">
        <v>28</v>
      </c>
      <c r="K3" s="76"/>
    </row>
    <row r="4" spans="1:11" ht="45">
      <c r="A4" s="70">
        <v>3</v>
      </c>
      <c r="B4" s="71" t="s">
        <v>46</v>
      </c>
      <c r="C4" s="72" t="s">
        <v>47</v>
      </c>
      <c r="D4" s="82">
        <v>45593</v>
      </c>
      <c r="E4" s="82">
        <v>47118</v>
      </c>
      <c r="F4" s="149" t="s">
        <v>28</v>
      </c>
      <c r="G4" s="71" t="s">
        <v>52</v>
      </c>
      <c r="H4" s="74">
        <v>18.34</v>
      </c>
      <c r="I4" s="75" t="s">
        <v>55</v>
      </c>
      <c r="J4" s="71" t="s">
        <v>28</v>
      </c>
      <c r="K4" s="70"/>
    </row>
    <row r="5" spans="1:11" ht="60">
      <c r="A5" s="76">
        <v>4</v>
      </c>
      <c r="B5" s="77" t="s">
        <v>48</v>
      </c>
      <c r="C5" s="78" t="s">
        <v>49</v>
      </c>
      <c r="D5" s="79">
        <v>45593</v>
      </c>
      <c r="E5" s="79">
        <v>47118</v>
      </c>
      <c r="F5" s="150" t="s">
        <v>28</v>
      </c>
      <c r="G5" s="77" t="s">
        <v>52</v>
      </c>
      <c r="H5" s="80">
        <v>25.04</v>
      </c>
      <c r="I5" s="81" t="s">
        <v>56</v>
      </c>
      <c r="J5" s="77" t="s">
        <v>28</v>
      </c>
      <c r="K5" s="76"/>
    </row>
    <row r="6" spans="1:11" ht="60">
      <c r="A6" s="70">
        <v>5</v>
      </c>
      <c r="B6" s="71" t="s">
        <v>50</v>
      </c>
      <c r="C6" s="72" t="s">
        <v>51</v>
      </c>
      <c r="D6" s="82">
        <v>45567</v>
      </c>
      <c r="E6" s="82">
        <v>47118</v>
      </c>
      <c r="F6" s="149" t="s">
        <v>28</v>
      </c>
      <c r="G6" s="71" t="s">
        <v>52</v>
      </c>
      <c r="H6" s="74">
        <v>5.17</v>
      </c>
      <c r="I6" s="75" t="s">
        <v>57</v>
      </c>
      <c r="J6" s="71" t="s">
        <v>28</v>
      </c>
      <c r="K6" s="70"/>
    </row>
    <row r="7" spans="1:11" ht="150">
      <c r="A7" s="76">
        <v>6</v>
      </c>
      <c r="B7" s="307" t="s">
        <v>136</v>
      </c>
      <c r="C7" s="308" t="s">
        <v>350</v>
      </c>
      <c r="D7" s="309">
        <v>46286</v>
      </c>
      <c r="E7" s="309">
        <v>46304</v>
      </c>
      <c r="F7" s="307" t="s">
        <v>27</v>
      </c>
      <c r="G7" s="78" t="s">
        <v>52</v>
      </c>
      <c r="H7" s="307">
        <v>147</v>
      </c>
      <c r="I7" s="310" t="s">
        <v>351</v>
      </c>
      <c r="J7" s="307" t="s">
        <v>27</v>
      </c>
      <c r="K7" s="307"/>
    </row>
    <row r="8" spans="1:11" ht="135">
      <c r="A8" s="70">
        <v>7</v>
      </c>
      <c r="B8" s="307" t="s">
        <v>136</v>
      </c>
      <c r="C8" s="308" t="s">
        <v>224</v>
      </c>
      <c r="D8" s="309">
        <v>46244</v>
      </c>
      <c r="E8" s="309">
        <v>46286</v>
      </c>
      <c r="F8" s="307" t="s">
        <v>28</v>
      </c>
      <c r="G8" s="78" t="s">
        <v>52</v>
      </c>
      <c r="H8" s="307">
        <v>27.09</v>
      </c>
      <c r="I8" s="310" t="s">
        <v>225</v>
      </c>
      <c r="J8" s="307" t="s">
        <v>27</v>
      </c>
      <c r="K8" s="307"/>
    </row>
    <row r="9" spans="1:11">
      <c r="A9" s="307" t="s">
        <v>226</v>
      </c>
      <c r="B9" s="307"/>
      <c r="C9" s="307"/>
      <c r="D9" s="307"/>
      <c r="E9" s="307"/>
      <c r="F9" s="307"/>
      <c r="G9" s="77"/>
      <c r="H9" s="311">
        <f>SUM(H2:H8)</f>
        <v>261.83999999999997</v>
      </c>
      <c r="I9" s="307"/>
      <c r="J9" s="307"/>
      <c r="K9" s="307">
        <f>SUBTOTAL(103,Tabela2[Uwagi])</f>
        <v>0</v>
      </c>
    </row>
  </sheetData>
  <phoneticPr fontId="34" type="noConversion"/>
  <dataValidations count="3">
    <dataValidation type="date" allowBlank="1" showInputMessage="1" showErrorMessage="1" sqref="D2:E6" xr:uid="{99CD745E-4C7E-48F8-9964-5129CBEA968B}">
      <formula1>43831</formula1>
      <formula2>47484</formula2>
    </dataValidation>
    <dataValidation type="decimal" allowBlank="1" showInputMessage="1" showErrorMessage="1" sqref="H2:H4" xr:uid="{AB47837E-6D7B-4AA5-BD73-AAAD08867ADF}">
      <formula1>0</formula1>
      <formula2>100000000</formula2>
    </dataValidation>
    <dataValidation type="list" allowBlank="1" showInputMessage="1" showErrorMessage="1" sqref="F2:F6 J2:J6" xr:uid="{8426AD7A-F7DF-4AD1-824B-2038F0AAF6FD}">
      <formula1>"TAK,NIE,"</formula1>
    </dataValidation>
  </dataValidations>
  <hyperlinks>
    <hyperlink ref="I3" r:id="rId1" xr:uid="{541D3B2B-FBF9-446B-9921-5BDE2A160CBC}"/>
    <hyperlink ref="I4" r:id="rId2" xr:uid="{DED990F3-D031-4E67-B2BE-4C767F5FEB3C}"/>
    <hyperlink ref="I5" r:id="rId3" xr:uid="{31DB5960-AC51-4218-92F7-55953218D4CE}"/>
    <hyperlink ref="I6" r:id="rId4" xr:uid="{E96CAF6B-AE8B-4EA2-A03B-52EC81A7E8E1}"/>
    <hyperlink ref="I2" r:id="rId5" xr:uid="{5B32D465-A769-4F50-8C9B-EBEBC1E07D15}"/>
    <hyperlink ref="I7" r:id="rId6" display="https://funduszeue.podkarpackie.pl/nabory-wnioskow/11-1-inwestycje-dla-bezpieczenstwa-i-obrony-typ-projektu-wsparcie-przedsiebiorstw-dzialajacych-w-branzy-bezpieczenstwa-i-obronnosci-obejmujace-inwestycje-sluzace-rozwojowi-potencjalu-produkcyjnego-i-uslugowego-nr-naboru-fepk-11-01-iz-00-001-26" xr:uid="{D559B27B-E988-43A2-A27D-E7AC3905EDAF}"/>
    <hyperlink ref="I8" r:id="rId7" xr:uid="{09BEF51D-CAA5-490C-A10E-54E61AED30D5}"/>
  </hyperlinks>
  <pageMargins left="0.7" right="0.7" top="0.75" bottom="0.75" header="0.3" footer="0.3"/>
  <pageSetup paperSize="9" orientation="portrait"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Warmia i Mazury</vt:lpstr>
      <vt:lpstr>Wielkopolskie</vt:lpstr>
      <vt:lpstr>Zachodniopomorskie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Wróblewski Mateusz</dc:creator>
  <cp:lastModifiedBy>Kobylińska-Wołosiak Anna</cp:lastModifiedBy>
  <dcterms:created xsi:type="dcterms:W3CDTF">2015-06-05T18:19:34Z</dcterms:created>
  <dcterms:modified xsi:type="dcterms:W3CDTF">2026-08-27T13:08:04Z</dcterms:modified>
</cp:coreProperties>
</file>